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tabRatio="752" activeTab="1"/>
  </bookViews>
  <sheets>
    <sheet name="CALCULO VARIACION CAJA Y BANCOS" sheetId="1" r:id="rId1"/>
    <sheet name="FORM.INF. MENSU DEL INGRESO (3)" sheetId="2" r:id="rId2"/>
    <sheet name="FORM. GASTO" sheetId="3" r:id="rId3"/>
    <sheet name="PROG.1 ACT.1" sheetId="4" r:id="rId4"/>
    <sheet name="PROG.1 ACT.2" sheetId="5" r:id="rId5"/>
    <sheet name="PROG.11 ACT.2" sheetId="6" r:id="rId6"/>
    <sheet name="PROG.98 ACT.1" sheetId="7" r:id="rId7"/>
    <sheet name="Hoja1" sheetId="8" r:id="rId8"/>
  </sheets>
  <definedNames>
    <definedName name="_xlnm.Print_Area" localSheetId="0">'CALCULO VARIACION CAJA Y BANCOS'!$A$1:$H$38</definedName>
    <definedName name="_xlnm.Print_Area" localSheetId="3">'PROG.1 ACT.1'!$A$1:$S$53</definedName>
    <definedName name="_xlnm.Print_Area" localSheetId="4">'PROG.1 ACT.2'!$A$1:$S$54</definedName>
    <definedName name="_xlnm.Print_Area" localSheetId="5">'PROG.11 ACT.2'!$A$1:$R$61</definedName>
  </definedNames>
  <calcPr fullCalcOnLoad="1"/>
</workbook>
</file>

<file path=xl/sharedStrings.xml><?xml version="1.0" encoding="utf-8"?>
<sst xmlns="http://schemas.openxmlformats.org/spreadsheetml/2006/main" count="283" uniqueCount="83">
  <si>
    <t>REGISTRO  INTERNO ONAPRES</t>
  </si>
  <si>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</si>
  <si>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</si>
  <si>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</si>
  <si>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</si>
  <si>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</si>
  <si>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</si>
  <si>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</si>
  <si>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</si>
  <si>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</si>
  <si>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</si>
  <si>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</si>
  <si>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</si>
  <si>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</si>
  <si>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</si>
  <si>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</si>
  <si>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</si>
  <si>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INFORME MENSUAL DEL INGRESO</t>
  </si>
  <si>
    <t>Denominación de la Cuenta</t>
  </si>
  <si>
    <t>En el mes</t>
  </si>
  <si>
    <t>(3)</t>
  </si>
  <si>
    <t>(4)</t>
  </si>
  <si>
    <t>(2)</t>
  </si>
  <si>
    <t>(1)</t>
  </si>
  <si>
    <t>Fondo</t>
  </si>
  <si>
    <t>EJECUCION DEL GASTO</t>
  </si>
  <si>
    <t>EJECUCION PRESUPUESTARIA DEL GASTO</t>
  </si>
  <si>
    <t>ACT./OBRA</t>
  </si>
  <si>
    <t>IMPUTACION PRESUPUESTARIA</t>
  </si>
  <si>
    <t>(5)</t>
  </si>
  <si>
    <t>Clasificación del Ingreso</t>
  </si>
  <si>
    <t>FORMULARIO NO. 1</t>
  </si>
  <si>
    <t>SUB PROG.</t>
  </si>
  <si>
    <t>FORMULARIO NO.2</t>
  </si>
  <si>
    <t>Ingresos</t>
  </si>
  <si>
    <t>CODIGO: 11206114______</t>
  </si>
  <si>
    <t xml:space="preserve">INSTITUCION: CORPHOTELS   </t>
  </si>
  <si>
    <r>
      <t>INSTITUCION:</t>
    </r>
    <r>
      <rPr>
        <b/>
        <u val="single"/>
        <sz val="10"/>
        <rFont val="Arial"/>
        <family val="2"/>
      </rPr>
      <t xml:space="preserve"> CORPHOTELS</t>
    </r>
  </si>
  <si>
    <t xml:space="preserve">INGRESOS DIVERSOS </t>
  </si>
  <si>
    <t>COORPORACION DE FOMENTO DE LA INDUSTRIA HOTELERA Y DESARROLLO DEL TURISMO</t>
  </si>
  <si>
    <t>SALDO CAJA Y BANCO</t>
  </si>
  <si>
    <t>BALANCE INICIAL CAJA Y BANCO</t>
  </si>
  <si>
    <t>MAS:</t>
  </si>
  <si>
    <t>BALANCE EN CAJA</t>
  </si>
  <si>
    <t>DEPOSITOS DEL MES</t>
  </si>
  <si>
    <t>DISPONIBILIDAD</t>
  </si>
  <si>
    <t>SERVICIOS PAGADO</t>
  </si>
  <si>
    <t>BALANCE FINAL CAJA Y BANCO</t>
  </si>
  <si>
    <t>MENOS</t>
  </si>
  <si>
    <t>BALANCE INICIAL</t>
  </si>
  <si>
    <t>PREPARADO POR: LIC. JUAN N. MENDEZ</t>
  </si>
  <si>
    <t>.</t>
  </si>
  <si>
    <t>AUX</t>
  </si>
  <si>
    <t>01</t>
  </si>
  <si>
    <t>02</t>
  </si>
  <si>
    <t>SOBRANTE DE CAJA  Y/O DISMINUCION CAJA Y BANCO</t>
  </si>
  <si>
    <t>TIPO</t>
  </si>
  <si>
    <t>CONCEPTO</t>
  </si>
  <si>
    <t>LEYENDA</t>
  </si>
  <si>
    <t>SUBCUENTA</t>
  </si>
  <si>
    <t>05</t>
  </si>
  <si>
    <r>
      <t>CODIGO:-</t>
    </r>
    <r>
      <rPr>
        <b/>
        <u val="single"/>
        <sz val="10"/>
        <rFont val="Arial"/>
        <family val="2"/>
      </rPr>
      <t>6114</t>
    </r>
  </si>
  <si>
    <t>DISM. DE DISPONIBILIDAD</t>
  </si>
  <si>
    <t>DISM. DE DISPONIBILIDADES INTERNAS</t>
  </si>
  <si>
    <t>DISM. DE ACTIVOS FINANCIEROS CORTE</t>
  </si>
  <si>
    <t>OTROS INGRESOS DIVERSOS</t>
  </si>
  <si>
    <t>( CORPHOTELS)</t>
  </si>
  <si>
    <r>
      <t xml:space="preserve">AÑO: </t>
    </r>
    <r>
      <rPr>
        <b/>
        <u val="single"/>
        <sz val="10"/>
        <rFont val="Arial"/>
        <family val="2"/>
      </rPr>
      <t>2017</t>
    </r>
  </si>
  <si>
    <t>AÑO :2017________</t>
  </si>
  <si>
    <t>AÑO: 2017________</t>
  </si>
  <si>
    <t>AÑO: 2017______</t>
  </si>
  <si>
    <t>INGRESOS POR EL CONTRARIO PRESTACIONES</t>
  </si>
  <si>
    <t>INGRESOS DE EXPLOTACION</t>
  </si>
  <si>
    <t>VENTAS DE SERVICIOS POR ESTABLECIMIENTOS DE MERCODO</t>
  </si>
  <si>
    <t>04</t>
  </si>
  <si>
    <t>06</t>
  </si>
  <si>
    <t>1</t>
  </si>
  <si>
    <t xml:space="preserve">  </t>
  </si>
  <si>
    <t>03</t>
  </si>
  <si>
    <t>Al 30 DE NOVIEMBRE 2017</t>
  </si>
  <si>
    <t>MES: NOVIEMBRE</t>
  </si>
  <si>
    <t>MES:  NOVIEMBRE</t>
  </si>
  <si>
    <t xml:space="preserve">DISM. DE DISPDES. INTERNAS 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</si>
</sst>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[$-1C0A]dddd\,\ dd&quot; de &quot;mmmm&quot; de &quot;yyyy"/>
    <numFmt numFmtId="177" formatCode="[$-1C0A]hh:mm:ss\ AM/PM"/>
    <numFmt numFmtId="178" formatCode="&quot;RD$&quot;#,##0.00"/>
    <numFmt numFmtId="179" formatCode="#,##0.000"/>
    <numFmt numFmtId="180" formatCode="#,##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&quot; de &quot;mmmm&quot; de &quot;yyyy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u val="single"/>
      <sz val="10"/>
      <name val="Arial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Tahoma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ahoma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2" fillId="0" borderId="2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3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35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72" fontId="12" fillId="0" borderId="37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38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left"/>
    </xf>
    <xf numFmtId="43" fontId="0" fillId="0" borderId="0" xfId="0" applyNumberFormat="1" applyAlignment="1">
      <alignment/>
    </xf>
    <xf numFmtId="4" fontId="78" fillId="0" borderId="38" xfId="0" applyNumberFormat="1" applyFont="1" applyBorder="1" applyAlignment="1">
      <alignment/>
    </xf>
    <xf numFmtId="4" fontId="0" fillId="0" borderId="0" xfId="0" applyNumberFormat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1" xfId="0" applyNumberFormat="1" applyFont="1" applyFill="1" applyBorder="1" applyAlignment="1">
      <alignment/>
    </xf>
    <xf numFmtId="4" fontId="17" fillId="0" borderId="38" xfId="0" applyNumberFormat="1" applyFont="1" applyBorder="1" applyAlignment="1">
      <alignment/>
    </xf>
    <xf numFmtId="0" fontId="16" fillId="0" borderId="37" xfId="0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38" xfId="0" applyFont="1" applyBorder="1" applyAlignment="1">
      <alignment/>
    </xf>
    <xf numFmtId="173" fontId="0" fillId="0" borderId="0" xfId="0" applyNumberFormat="1" applyAlignment="1">
      <alignment/>
    </xf>
    <xf numFmtId="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4" fontId="17" fillId="0" borderId="15" xfId="0" applyNumberFormat="1" applyFont="1" applyBorder="1" applyAlignment="1">
      <alignment vertical="top"/>
    </xf>
    <xf numFmtId="4" fontId="18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7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1" fillId="0" borderId="0" xfId="0" applyNumberFormat="1" applyFont="1" applyBorder="1" applyAlignment="1">
      <alignment/>
    </xf>
    <xf numFmtId="4" fontId="82" fillId="0" borderId="0" xfId="0" applyNumberFormat="1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3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41" xfId="0" applyFont="1" applyBorder="1" applyAlignment="1">
      <alignment/>
    </xf>
    <xf numFmtId="0" fontId="19" fillId="0" borderId="11" xfId="0" applyFont="1" applyBorder="1" applyAlignment="1">
      <alignment/>
    </xf>
    <xf numFmtId="0" fontId="16" fillId="3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8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6" fillId="0" borderId="11" xfId="0" applyNumberFormat="1" applyFont="1" applyFill="1" applyBorder="1" applyAlignment="1">
      <alignment horizontal="right"/>
    </xf>
    <xf numFmtId="49" fontId="4" fillId="0" borderId="4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right"/>
    </xf>
    <xf numFmtId="49" fontId="7" fillId="0" borderId="41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right" vertical="top"/>
    </xf>
    <xf numFmtId="0" fontId="12" fillId="0" borderId="11" xfId="0" applyFont="1" applyBorder="1" applyAlignment="1">
      <alignment horizontal="right" vertical="top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72" fontId="16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" fontId="17" fillId="0" borderId="27" xfId="0" applyNumberFormat="1" applyFont="1" applyBorder="1" applyAlignment="1">
      <alignment/>
    </xf>
    <xf numFmtId="0" fontId="17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4" fontId="12" fillId="0" borderId="11" xfId="0" applyNumberFormat="1" applyFont="1" applyBorder="1" applyAlignment="1">
      <alignment vertical="top"/>
    </xf>
    <xf numFmtId="4" fontId="13" fillId="0" borderId="43" xfId="0" applyNumberFormat="1" applyFont="1" applyBorder="1" applyAlignment="1">
      <alignment vertical="top"/>
    </xf>
    <xf numFmtId="0" fontId="19" fillId="0" borderId="0" xfId="0" applyFont="1" applyBorder="1" applyAlignment="1">
      <alignment/>
    </xf>
    <xf numFmtId="4" fontId="19" fillId="0" borderId="11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173" fontId="17" fillId="0" borderId="11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78" fillId="0" borderId="0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/>
    </xf>
    <xf numFmtId="0" fontId="23" fillId="0" borderId="37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7" fillId="0" borderId="37" xfId="0" applyFont="1" applyBorder="1" applyAlignment="1">
      <alignment/>
    </xf>
    <xf numFmtId="0" fontId="24" fillId="0" borderId="18" xfId="0" applyFont="1" applyBorder="1" applyAlignment="1">
      <alignment horizontal="center"/>
    </xf>
    <xf numFmtId="4" fontId="12" fillId="0" borderId="27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41" xfId="0" applyFont="1" applyBorder="1" applyAlignment="1">
      <alignment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3" fillId="0" borderId="41" xfId="0" applyFont="1" applyFill="1" applyBorder="1" applyAlignment="1">
      <alignment/>
    </xf>
    <xf numFmtId="49" fontId="13" fillId="0" borderId="41" xfId="0" applyNumberFormat="1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37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49" fontId="16" fillId="0" borderId="45" xfId="0" applyNumberFormat="1" applyFont="1" applyFill="1" applyBorder="1" applyAlignment="1">
      <alignment horizontal="right"/>
    </xf>
    <xf numFmtId="49" fontId="16" fillId="34" borderId="45" xfId="0" applyNumberFormat="1" applyFont="1" applyFill="1" applyBorder="1" applyAlignment="1">
      <alignment horizontal="right"/>
    </xf>
    <xf numFmtId="0" fontId="16" fillId="0" borderId="45" xfId="0" applyFont="1" applyFill="1" applyBorder="1" applyAlignment="1">
      <alignment/>
    </xf>
    <xf numFmtId="0" fontId="16" fillId="34" borderId="45" xfId="0" applyFont="1" applyFill="1" applyBorder="1" applyAlignment="1">
      <alignment/>
    </xf>
    <xf numFmtId="0" fontId="16" fillId="0" borderId="45" xfId="0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4" fontId="1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" fontId="16" fillId="34" borderId="11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84" fillId="33" borderId="0" xfId="0" applyFont="1" applyFill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7" fillId="0" borderId="3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58</xdr:row>
      <xdr:rowOff>0</xdr:rowOff>
    </xdr:from>
    <xdr:to>
      <xdr:col>0</xdr:col>
      <xdr:colOff>561975</xdr:colOff>
      <xdr:row>58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9061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5240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9</xdr:row>
      <xdr:rowOff>0</xdr:rowOff>
    </xdr:from>
    <xdr:to>
      <xdr:col>2</xdr:col>
      <xdr:colOff>47625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15240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9</xdr:row>
      <xdr:rowOff>0</xdr:rowOff>
    </xdr:from>
    <xdr:to>
      <xdr:col>2</xdr:col>
      <xdr:colOff>438150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1575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6</xdr:col>
      <xdr:colOff>9525</xdr:colOff>
      <xdr:row>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43050" y="1524000"/>
          <a:ext cx="1819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276225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5240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457200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52400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81400" y="1524000"/>
          <a:ext cx="3295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77050" y="15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77050" y="152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152650" y="152400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9</xdr:row>
      <xdr:rowOff>0</xdr:rowOff>
    </xdr:from>
    <xdr:to>
      <xdr:col>2</xdr:col>
      <xdr:colOff>419100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52525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448050" y="15240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9</xdr:row>
      <xdr:rowOff>0</xdr:rowOff>
    </xdr:from>
    <xdr:to>
      <xdr:col>2</xdr:col>
      <xdr:colOff>466725</xdr:colOff>
      <xdr:row>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00150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219075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571875" y="152400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9</xdr:row>
      <xdr:rowOff>0</xdr:rowOff>
    </xdr:from>
    <xdr:to>
      <xdr:col>2</xdr:col>
      <xdr:colOff>371475</xdr:colOff>
      <xdr:row>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04900" y="15240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6</xdr:col>
      <xdr:colOff>57150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409950" y="1524000"/>
          <a:ext cx="3467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6</xdr:col>
      <xdr:colOff>180975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533775" y="152400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133350</xdr:colOff>
      <xdr:row>57</xdr:row>
      <xdr:rowOff>133350</xdr:rowOff>
    </xdr:from>
    <xdr:to>
      <xdr:col>6</xdr:col>
      <xdr:colOff>28575</xdr:colOff>
      <xdr:row>61</xdr:row>
      <xdr:rowOff>57150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33350" y="10839450"/>
          <a:ext cx="32480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6</xdr:col>
      <xdr:colOff>2209800</xdr:colOff>
      <xdr:row>57</xdr:row>
      <xdr:rowOff>133350</xdr:rowOff>
    </xdr:from>
    <xdr:to>
      <xdr:col>8</xdr:col>
      <xdr:colOff>1028700</xdr:colOff>
      <xdr:row>61</xdr:row>
      <xdr:rowOff>19050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5562600" y="10839450"/>
          <a:ext cx="2914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9525</xdr:rowOff>
    </xdr:from>
    <xdr:to>
      <xdr:col>5</xdr:col>
      <xdr:colOff>104775</xdr:colOff>
      <xdr:row>50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115425"/>
          <a:ext cx="2314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14</xdr:col>
      <xdr:colOff>704850</xdr:colOff>
      <xdr:row>47</xdr:row>
      <xdr:rowOff>28575</xdr:rowOff>
    </xdr:from>
    <xdr:to>
      <xdr:col>18</xdr:col>
      <xdr:colOff>19050</xdr:colOff>
      <xdr:row>51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05550" y="9134475"/>
          <a:ext cx="2867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76200</xdr:rowOff>
    </xdr:from>
    <xdr:to>
      <xdr:col>6</xdr:col>
      <xdr:colOff>0</xdr:colOff>
      <xdr:row>52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9477375"/>
          <a:ext cx="2295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13</xdr:col>
      <xdr:colOff>571500</xdr:colOff>
      <xdr:row>48</xdr:row>
      <xdr:rowOff>95250</xdr:rowOff>
    </xdr:from>
    <xdr:to>
      <xdr:col>15</xdr:col>
      <xdr:colOff>1266825</xdr:colOff>
      <xdr:row>52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00725" y="9496425"/>
          <a:ext cx="31242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2293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658100" y="360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4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3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4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4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7658100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5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0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7658100" y="428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5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6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22</xdr:row>
      <xdr:rowOff>76200</xdr:rowOff>
    </xdr:from>
    <xdr:ext cx="76200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7658100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4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5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7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2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76200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765810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1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4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5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7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39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2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76200</xdr:rowOff>
    </xdr:from>
    <xdr:ext cx="76200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7658100" y="398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4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4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5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6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7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8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5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6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7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8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299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0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1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2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3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76200" cy="190500"/>
    <xdr:sp fLocksText="0">
      <xdr:nvSpPr>
        <xdr:cNvPr id="304" name="Text Box 3"/>
        <xdr:cNvSpPr txBox="1">
          <a:spLocks noChangeArrowheads="1"/>
        </xdr:cNvSpPr>
      </xdr:nvSpPr>
      <xdr:spPr>
        <a:xfrm>
          <a:off x="7658100" y="447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5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6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8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76581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46</xdr:row>
      <xdr:rowOff>38100</xdr:rowOff>
    </xdr:from>
    <xdr:to>
      <xdr:col>6</xdr:col>
      <xdr:colOff>28575</xdr:colOff>
      <xdr:row>49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9039225"/>
          <a:ext cx="25431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RESPONSABLE Y SELLO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INST.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13</xdr:col>
      <xdr:colOff>962025</xdr:colOff>
      <xdr:row>46</xdr:row>
      <xdr:rowOff>19050</xdr:rowOff>
    </xdr:from>
    <xdr:to>
      <xdr:col>15</xdr:col>
      <xdr:colOff>1257300</xdr:colOff>
      <xdr:row>49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0300" y="9020175"/>
          <a:ext cx="2533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13</xdr:col>
      <xdr:colOff>847725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960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6248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847725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60960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6248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486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38100</xdr:rowOff>
    </xdr:from>
    <xdr:to>
      <xdr:col>8</xdr:col>
      <xdr:colOff>142875</xdr:colOff>
      <xdr:row>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0668000"/>
          <a:ext cx="3305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 MENDEZ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Responsable del Registro y  Sello
</a:t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16</xdr:col>
      <xdr:colOff>0</xdr:colOff>
      <xdr:row>59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62525" y="10687050"/>
          <a:ext cx="3400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0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443865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76200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48768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30542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5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6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7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8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9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0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133350</xdr:colOff>
      <xdr:row>16</xdr:row>
      <xdr:rowOff>47625</xdr:rowOff>
    </xdr:from>
    <xdr:ext cx="93345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9324975" y="31908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4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419100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7858125" y="3219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4191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7858125" y="32194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5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8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0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70104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66675</xdr:rowOff>
    </xdr:from>
    <xdr:to>
      <xdr:col>6</xdr:col>
      <xdr:colOff>85725</xdr:colOff>
      <xdr:row>62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1410950"/>
          <a:ext cx="2790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JUAN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N. MENDEZ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352425</xdr:colOff>
      <xdr:row>59</xdr:row>
      <xdr:rowOff>76200</xdr:rowOff>
    </xdr:from>
    <xdr:to>
      <xdr:col>15</xdr:col>
      <xdr:colOff>1266825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11420475"/>
          <a:ext cx="34004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LIC. BIENVENIDO PEREZ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7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8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19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1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76200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44481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2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76200</xdr:rowOff>
    </xdr:from>
    <xdr:ext cx="76200" cy="171450"/>
    <xdr:sp fLocksText="0">
      <xdr:nvSpPr>
        <xdr:cNvPr id="28" name="Text Box 3"/>
        <xdr:cNvSpPr txBox="1">
          <a:spLocks noChangeArrowheads="1"/>
        </xdr:cNvSpPr>
      </xdr:nvSpPr>
      <xdr:spPr>
        <a:xfrm>
          <a:off x="48863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76200</xdr:rowOff>
    </xdr:from>
    <xdr:ext cx="76200" cy="171450"/>
    <xdr:sp fLocksText="0">
      <xdr:nvSpPr>
        <xdr:cNvPr id="29" name="Text Box 3"/>
        <xdr:cNvSpPr txBox="1">
          <a:spLocks noChangeArrowheads="1"/>
        </xdr:cNvSpPr>
      </xdr:nvSpPr>
      <xdr:spPr>
        <a:xfrm>
          <a:off x="53149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4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5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6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7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8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9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0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1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2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3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847725</xdr:colOff>
      <xdr:row>16</xdr:row>
      <xdr:rowOff>76200</xdr:rowOff>
    </xdr:from>
    <xdr:ext cx="76200" cy="171450"/>
    <xdr:sp fLocksText="0">
      <xdr:nvSpPr>
        <xdr:cNvPr id="142" name="Text Box 3"/>
        <xdr:cNvSpPr txBox="1">
          <a:spLocks noChangeArrowheads="1"/>
        </xdr:cNvSpPr>
      </xdr:nvSpPr>
      <xdr:spPr>
        <a:xfrm>
          <a:off x="616267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4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49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55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7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5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0" cy="171450"/>
    <xdr:sp fLocksText="0">
      <xdr:nvSpPr>
        <xdr:cNvPr id="161" name="Text Box 3"/>
        <xdr:cNvSpPr txBox="1">
          <a:spLocks noChangeArrowheads="1"/>
        </xdr:cNvSpPr>
      </xdr:nvSpPr>
      <xdr:spPr>
        <a:xfrm>
          <a:off x="7867650" y="3219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3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4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5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6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76200" cy="171450"/>
    <xdr:sp fLocksText="0">
      <xdr:nvSpPr>
        <xdr:cNvPr id="167" name="Text Box 3"/>
        <xdr:cNvSpPr txBox="1">
          <a:spLocks noChangeArrowheads="1"/>
        </xdr:cNvSpPr>
      </xdr:nvSpPr>
      <xdr:spPr>
        <a:xfrm>
          <a:off x="78676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8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69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0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1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76200</xdr:rowOff>
    </xdr:from>
    <xdr:ext cx="76200" cy="171450"/>
    <xdr:sp fLocksText="0">
      <xdr:nvSpPr>
        <xdr:cNvPr id="172" name="Text Box 3"/>
        <xdr:cNvSpPr txBox="1">
          <a:spLocks noChangeArrowheads="1"/>
        </xdr:cNvSpPr>
      </xdr:nvSpPr>
      <xdr:spPr>
        <a:xfrm>
          <a:off x="7019925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847725</xdr:colOff>
      <xdr:row>16</xdr:row>
      <xdr:rowOff>76200</xdr:rowOff>
    </xdr:from>
    <xdr:ext cx="76200" cy="171450"/>
    <xdr:sp fLocksText="0">
      <xdr:nvSpPr>
        <xdr:cNvPr id="173" name="Text Box 3"/>
        <xdr:cNvSpPr txBox="1">
          <a:spLocks noChangeArrowheads="1"/>
        </xdr:cNvSpPr>
      </xdr:nvSpPr>
      <xdr:spPr>
        <a:xfrm>
          <a:off x="7867650" y="3219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workbookViewId="0" topLeftCell="A22">
      <selection activeCell="G14" sqref="G14"/>
    </sheetView>
  </sheetViews>
  <sheetFormatPr defaultColWidth="11.421875" defaultRowHeight="12.75"/>
  <cols>
    <col min="1" max="1" width="0.9921875" style="0" customWidth="1"/>
    <col min="7" max="7" width="15.7109375" style="0" customWidth="1"/>
    <col min="8" max="8" width="19.57421875" style="0" customWidth="1"/>
    <col min="11" max="11" width="22.7109375" style="0" customWidth="1"/>
  </cols>
  <sheetData>
    <row r="3" spans="2:8" ht="12.75">
      <c r="B3" s="227" t="s">
        <v>39</v>
      </c>
      <c r="C3" s="227"/>
      <c r="D3" s="227"/>
      <c r="E3" s="227"/>
      <c r="F3" s="227"/>
      <c r="G3" s="227"/>
      <c r="H3" s="227"/>
    </row>
    <row r="4" spans="2:8" ht="12.75">
      <c r="B4" s="227" t="s">
        <v>66</v>
      </c>
      <c r="C4" s="227"/>
      <c r="D4" s="227"/>
      <c r="E4" s="227"/>
      <c r="F4" s="227"/>
      <c r="G4" s="227"/>
      <c r="H4" s="227"/>
    </row>
    <row r="5" spans="2:8" ht="12.75">
      <c r="B5" s="227" t="s">
        <v>40</v>
      </c>
      <c r="C5" s="227"/>
      <c r="D5" s="227"/>
      <c r="E5" s="227"/>
      <c r="F5" s="227"/>
      <c r="G5" s="227"/>
      <c r="H5" s="227"/>
    </row>
    <row r="6" spans="2:8" ht="12.75">
      <c r="B6" s="227" t="s">
        <v>79</v>
      </c>
      <c r="C6" s="227"/>
      <c r="D6" s="227"/>
      <c r="E6" s="227"/>
      <c r="F6" s="227"/>
      <c r="G6" s="227"/>
      <c r="H6" s="227"/>
    </row>
    <row r="7" spans="2:8" ht="12.75">
      <c r="B7" s="109" t="s">
        <v>51</v>
      </c>
      <c r="C7" s="109"/>
      <c r="D7" s="109"/>
      <c r="E7" s="109"/>
      <c r="F7" s="109"/>
      <c r="G7" s="109"/>
      <c r="H7" s="109"/>
    </row>
    <row r="8" ht="12.75">
      <c r="G8" s="92"/>
    </row>
    <row r="9" spans="2:8" ht="12.75">
      <c r="B9" t="s">
        <v>41</v>
      </c>
      <c r="H9" s="92">
        <v>80281619.67</v>
      </c>
    </row>
    <row r="10" spans="2:8" ht="15">
      <c r="B10" s="110" t="s">
        <v>42</v>
      </c>
      <c r="H10" s="111"/>
    </row>
    <row r="11" spans="2:8" ht="15">
      <c r="B11" s="112" t="s">
        <v>43</v>
      </c>
      <c r="F11" t="s">
        <v>77</v>
      </c>
      <c r="H11" s="113">
        <v>0</v>
      </c>
    </row>
    <row r="12" spans="2:8" ht="15">
      <c r="B12" s="114"/>
      <c r="C12" s="114"/>
      <c r="D12" s="110"/>
      <c r="E12" s="110"/>
      <c r="F12" s="110"/>
      <c r="H12" s="92"/>
    </row>
    <row r="13" spans="2:8" ht="15">
      <c r="B13" s="112" t="s">
        <v>44</v>
      </c>
      <c r="C13" s="112"/>
      <c r="H13" s="115">
        <v>6088485.76</v>
      </c>
    </row>
    <row r="14" spans="2:8" ht="15">
      <c r="B14" s="110" t="s">
        <v>45</v>
      </c>
      <c r="H14" s="92">
        <f>+H9+H13</f>
        <v>86370105.43</v>
      </c>
    </row>
    <row r="15" spans="2:8" ht="12.75">
      <c r="B15" s="112"/>
      <c r="C15" s="112"/>
      <c r="H15" s="92"/>
    </row>
    <row r="16" ht="12.75">
      <c r="H16" s="92"/>
    </row>
    <row r="17" spans="2:8" ht="12.75">
      <c r="B17" t="s">
        <v>46</v>
      </c>
      <c r="H17" s="92">
        <v>8873671.75</v>
      </c>
    </row>
    <row r="18" ht="15">
      <c r="H18" s="113"/>
    </row>
    <row r="19" spans="2:8" ht="15">
      <c r="B19" s="110"/>
      <c r="H19" s="113"/>
    </row>
    <row r="20" spans="2:8" ht="15">
      <c r="B20" s="110" t="s">
        <v>47</v>
      </c>
      <c r="H20" s="92">
        <f>H9+H13-H17</f>
        <v>77496433.68</v>
      </c>
    </row>
    <row r="21" spans="2:8" ht="15">
      <c r="B21" s="110"/>
      <c r="H21" s="113"/>
    </row>
    <row r="22" spans="2:8" ht="12.75">
      <c r="B22" t="s">
        <v>48</v>
      </c>
      <c r="H22" s="92"/>
    </row>
    <row r="23" spans="2:8" ht="12.75">
      <c r="B23" t="s">
        <v>49</v>
      </c>
      <c r="H23" s="92">
        <v>80281619.67</v>
      </c>
    </row>
    <row r="24" ht="15">
      <c r="H24" s="113"/>
    </row>
    <row r="25" spans="2:8" ht="15">
      <c r="B25" t="s">
        <v>55</v>
      </c>
      <c r="H25" s="113">
        <f>H20-H23</f>
        <v>-2785185.9899999946</v>
      </c>
    </row>
    <row r="26" spans="2:7" ht="15">
      <c r="B26" s="110"/>
      <c r="C26" s="110"/>
      <c r="D26" s="110"/>
      <c r="G26" s="113"/>
    </row>
    <row r="27" spans="2:7" ht="15">
      <c r="B27" s="116"/>
      <c r="C27" s="116"/>
      <c r="D27" s="113"/>
      <c r="E27" s="116"/>
      <c r="F27" s="113"/>
      <c r="G27" s="92"/>
    </row>
    <row r="28" spans="2:8" ht="12.75">
      <c r="B28" s="117"/>
      <c r="C28" s="118"/>
      <c r="D28" s="118"/>
      <c r="E28" s="92"/>
      <c r="F28" s="117"/>
      <c r="G28" s="118"/>
      <c r="H28" s="92"/>
    </row>
    <row r="29" spans="2:8" ht="12.75">
      <c r="B29" s="117"/>
      <c r="C29" s="117"/>
      <c r="D29" s="118"/>
      <c r="E29" s="117"/>
      <c r="F29" s="117"/>
      <c r="G29" s="92"/>
      <c r="H29" s="92"/>
    </row>
    <row r="30" spans="2:8" ht="15">
      <c r="B30" s="117"/>
      <c r="C30" s="117"/>
      <c r="D30" s="117"/>
      <c r="E30" s="117"/>
      <c r="F30" s="117"/>
      <c r="G30" s="113"/>
      <c r="H30" s="118"/>
    </row>
    <row r="31" spans="2:8" ht="12.75">
      <c r="B31" s="117"/>
      <c r="C31" s="119"/>
      <c r="D31" s="117"/>
      <c r="E31" s="117"/>
      <c r="F31" s="117"/>
      <c r="G31" s="124"/>
      <c r="H31" s="125"/>
    </row>
    <row r="32" spans="2:8" ht="15">
      <c r="B32" s="119"/>
      <c r="C32" s="113"/>
      <c r="D32" s="119"/>
      <c r="E32" s="119"/>
      <c r="F32" s="119"/>
      <c r="G32" s="118"/>
      <c r="H32" s="113"/>
    </row>
    <row r="33" spans="2:11" ht="15">
      <c r="B33" s="119"/>
      <c r="C33" s="113"/>
      <c r="D33" s="120"/>
      <c r="E33" s="117"/>
      <c r="F33" s="119"/>
      <c r="G33" s="113"/>
      <c r="H33" s="113"/>
      <c r="K33" s="218"/>
    </row>
    <row r="34" spans="2:8" ht="15">
      <c r="B34" s="119"/>
      <c r="C34" s="119"/>
      <c r="D34" s="119"/>
      <c r="E34" s="119"/>
      <c r="F34" s="119"/>
      <c r="G34" s="113"/>
      <c r="H34" s="113"/>
    </row>
    <row r="35" spans="2:8" ht="15">
      <c r="B35" s="119"/>
      <c r="C35" s="119"/>
      <c r="D35" s="119"/>
      <c r="E35" s="119"/>
      <c r="F35" s="119"/>
      <c r="G35" s="113"/>
      <c r="H35" s="92"/>
    </row>
    <row r="36" spans="2:7" ht="15">
      <c r="B36" s="121"/>
      <c r="C36" s="121"/>
      <c r="D36" s="122"/>
      <c r="E36" s="120"/>
      <c r="G36" s="113"/>
    </row>
    <row r="37" spans="3:4" ht="12.75">
      <c r="C37" s="123" t="s">
        <v>50</v>
      </c>
      <c r="D37" s="120"/>
    </row>
    <row r="38" spans="2:3" ht="15">
      <c r="B38" s="117"/>
      <c r="C38" s="1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85" zoomScaleNormal="85" zoomScalePageLayoutView="0" workbookViewId="0" topLeftCell="A19">
      <selection activeCell="M36" sqref="M36"/>
    </sheetView>
  </sheetViews>
  <sheetFormatPr defaultColWidth="11.421875" defaultRowHeight="12.75"/>
  <cols>
    <col min="4" max="4" width="9.8515625" style="0" customWidth="1"/>
    <col min="5" max="5" width="6.140625" style="0" customWidth="1"/>
    <col min="6" max="6" width="11.421875" style="0" hidden="1" customWidth="1"/>
    <col min="7" max="7" width="52.8515625" style="0" customWidth="1"/>
    <col min="8" max="8" width="8.57421875" style="0" customWidth="1"/>
    <col min="9" max="9" width="20.421875" style="0" customWidth="1"/>
    <col min="10" max="10" width="11.7109375" style="0" bestFit="1" customWidth="1"/>
  </cols>
  <sheetData>
    <row r="1" spans="1:9" ht="12.75">
      <c r="A1" s="228" t="s">
        <v>23</v>
      </c>
      <c r="B1" s="229"/>
      <c r="C1" s="229"/>
      <c r="D1" s="229"/>
      <c r="E1" s="229"/>
      <c r="F1" s="229"/>
      <c r="G1" s="229"/>
      <c r="H1" s="229"/>
      <c r="I1" s="230"/>
    </row>
    <row r="2" spans="1:9" ht="18">
      <c r="A2" s="231" t="s">
        <v>17</v>
      </c>
      <c r="B2" s="232"/>
      <c r="C2" s="232"/>
      <c r="D2" s="232"/>
      <c r="E2" s="232"/>
      <c r="F2" s="232"/>
      <c r="G2" s="232"/>
      <c r="H2" s="232"/>
      <c r="I2" s="233"/>
    </row>
    <row r="3" spans="1:9" ht="12.75">
      <c r="A3" s="31"/>
      <c r="B3" s="1"/>
      <c r="C3" s="1"/>
      <c r="D3" s="1"/>
      <c r="E3" s="1"/>
      <c r="F3" s="1"/>
      <c r="G3" s="20"/>
      <c r="H3" s="240" t="s">
        <v>31</v>
      </c>
      <c r="I3" s="241"/>
    </row>
    <row r="4" spans="1:9" ht="12.75">
      <c r="A4" s="31"/>
      <c r="B4" s="1"/>
      <c r="C4" s="1"/>
      <c r="D4" s="1"/>
      <c r="E4" s="1"/>
      <c r="F4" s="1"/>
      <c r="G4" s="1"/>
      <c r="H4" s="1"/>
      <c r="I4" s="6"/>
    </row>
    <row r="5" spans="1:9" ht="12.75">
      <c r="A5" s="32"/>
      <c r="B5" s="14"/>
      <c r="C5" s="14"/>
      <c r="D5" s="14"/>
      <c r="E5" s="14"/>
      <c r="F5" s="14"/>
      <c r="G5" s="14"/>
      <c r="H5" s="14"/>
      <c r="I5" s="21"/>
    </row>
    <row r="6" spans="1:9" ht="12.75">
      <c r="A6" s="33" t="s">
        <v>37</v>
      </c>
      <c r="B6" s="1"/>
      <c r="C6" s="1"/>
      <c r="D6" s="1"/>
      <c r="E6" s="1"/>
      <c r="F6" s="1"/>
      <c r="G6" s="1"/>
      <c r="H6" s="242" t="s">
        <v>0</v>
      </c>
      <c r="I6" s="243"/>
    </row>
    <row r="7" spans="1:9" ht="12.75">
      <c r="A7" s="33" t="s">
        <v>61</v>
      </c>
      <c r="B7" s="1"/>
      <c r="C7" s="1"/>
      <c r="D7" s="1"/>
      <c r="E7" s="1"/>
      <c r="F7" s="1"/>
      <c r="G7" s="1"/>
      <c r="H7" s="3" t="s">
        <v>3</v>
      </c>
      <c r="I7" s="22"/>
    </row>
    <row r="8" spans="1:9" ht="12.75">
      <c r="A8" s="33" t="s">
        <v>80</v>
      </c>
      <c r="B8" s="23"/>
      <c r="C8" s="1"/>
      <c r="D8" s="1"/>
      <c r="E8" s="1"/>
      <c r="F8" s="1"/>
      <c r="G8" s="1"/>
      <c r="H8" s="3" t="s">
        <v>2</v>
      </c>
      <c r="I8" s="22"/>
    </row>
    <row r="9" spans="1:9" ht="12.75">
      <c r="A9" s="33" t="s">
        <v>67</v>
      </c>
      <c r="B9" s="1"/>
      <c r="C9" s="1"/>
      <c r="D9" s="1"/>
      <c r="E9" s="1"/>
      <c r="F9" s="1"/>
      <c r="G9" s="1"/>
      <c r="H9" s="13" t="s">
        <v>1</v>
      </c>
      <c r="I9" s="35"/>
    </row>
    <row r="10" spans="1:9" ht="13.5" thickBot="1">
      <c r="A10" s="34"/>
      <c r="B10" s="12"/>
      <c r="C10" s="7"/>
      <c r="D10" s="7"/>
      <c r="E10" s="7"/>
      <c r="F10" s="7"/>
      <c r="G10" s="7"/>
      <c r="H10" s="7"/>
      <c r="I10" s="8"/>
    </row>
    <row r="11" ht="13.5" thickBot="1"/>
    <row r="12" spans="1:9" ht="12.75">
      <c r="A12" s="234" t="s">
        <v>30</v>
      </c>
      <c r="B12" s="234"/>
      <c r="C12" s="234"/>
      <c r="D12" s="48"/>
      <c r="E12" s="48"/>
      <c r="F12" s="48"/>
      <c r="G12" s="234" t="s">
        <v>18</v>
      </c>
      <c r="H12" s="48"/>
      <c r="I12" s="237" t="s">
        <v>34</v>
      </c>
    </row>
    <row r="13" spans="1:9" ht="12.75">
      <c r="A13" s="235"/>
      <c r="B13" s="235"/>
      <c r="C13" s="235"/>
      <c r="D13" s="49"/>
      <c r="E13" s="49"/>
      <c r="F13" s="49"/>
      <c r="G13" s="235"/>
      <c r="H13" s="49" t="s">
        <v>24</v>
      </c>
      <c r="I13" s="238"/>
    </row>
    <row r="14" spans="1:9" ht="12.75">
      <c r="A14" s="239" t="s">
        <v>22</v>
      </c>
      <c r="B14" s="239"/>
      <c r="C14" s="239"/>
      <c r="D14" s="146"/>
      <c r="E14" s="146"/>
      <c r="F14" s="146"/>
      <c r="G14" s="236"/>
      <c r="H14" s="49"/>
      <c r="I14" s="50" t="s">
        <v>19</v>
      </c>
    </row>
    <row r="15" spans="1:9" ht="21.75" thickBot="1">
      <c r="A15" s="47" t="s">
        <v>56</v>
      </c>
      <c r="B15" s="47" t="s">
        <v>57</v>
      </c>
      <c r="C15" s="47" t="s">
        <v>9</v>
      </c>
      <c r="D15" s="47" t="s">
        <v>59</v>
      </c>
      <c r="E15" s="47" t="s">
        <v>52</v>
      </c>
      <c r="F15" s="47" t="s">
        <v>58</v>
      </c>
      <c r="G15" s="51" t="s">
        <v>20</v>
      </c>
      <c r="H15" s="52" t="s">
        <v>21</v>
      </c>
      <c r="I15" s="53" t="s">
        <v>29</v>
      </c>
    </row>
    <row r="16" spans="1:9" ht="15">
      <c r="A16" s="58"/>
      <c r="B16" s="59"/>
      <c r="C16" s="60"/>
      <c r="D16" s="59"/>
      <c r="E16" s="59"/>
      <c r="F16" s="59"/>
      <c r="G16" s="61"/>
      <c r="H16" s="62"/>
      <c r="I16" s="55"/>
    </row>
    <row r="17" spans="1:9" ht="15">
      <c r="A17" s="63"/>
      <c r="B17" s="64"/>
      <c r="C17" s="65"/>
      <c r="D17" s="64"/>
      <c r="E17" s="64"/>
      <c r="F17" s="64"/>
      <c r="G17" s="66"/>
      <c r="H17" s="62"/>
      <c r="I17" s="57"/>
    </row>
    <row r="18" spans="1:9" ht="15">
      <c r="A18" s="106">
        <v>1</v>
      </c>
      <c r="B18" s="104">
        <v>5</v>
      </c>
      <c r="C18" s="65"/>
      <c r="D18" s="64"/>
      <c r="E18" s="64"/>
      <c r="F18" s="64"/>
      <c r="G18" s="166" t="s">
        <v>71</v>
      </c>
      <c r="H18" s="62">
        <v>9998</v>
      </c>
      <c r="I18" s="57"/>
    </row>
    <row r="19" spans="1:9" ht="15">
      <c r="A19" s="63"/>
      <c r="B19" s="64"/>
      <c r="C19" s="65"/>
      <c r="D19" s="64"/>
      <c r="E19" s="64"/>
      <c r="F19" s="64"/>
      <c r="G19" s="66"/>
      <c r="H19" s="62"/>
      <c r="I19" s="57"/>
    </row>
    <row r="20" spans="1:9" ht="15.75" thickBot="1">
      <c r="A20" s="106">
        <v>1</v>
      </c>
      <c r="B20" s="104">
        <v>5</v>
      </c>
      <c r="C20" s="105">
        <v>2</v>
      </c>
      <c r="D20" s="64"/>
      <c r="E20" s="64"/>
      <c r="F20" s="64"/>
      <c r="G20" s="166" t="s">
        <v>72</v>
      </c>
      <c r="H20" s="62"/>
      <c r="I20" s="169">
        <f>I21</f>
        <v>5844812.94</v>
      </c>
    </row>
    <row r="21" spans="1:9" ht="15.75" thickTop="1">
      <c r="A21" s="106">
        <v>1</v>
      </c>
      <c r="B21" s="153">
        <v>5</v>
      </c>
      <c r="C21" s="154">
        <v>2</v>
      </c>
      <c r="D21" s="153">
        <v>2</v>
      </c>
      <c r="E21" s="104"/>
      <c r="F21" s="104"/>
      <c r="G21" s="167" t="s">
        <v>73</v>
      </c>
      <c r="H21" s="54"/>
      <c r="I21" s="168">
        <v>5844812.94</v>
      </c>
    </row>
    <row r="22" spans="1:9" ht="15">
      <c r="A22" s="106">
        <v>1</v>
      </c>
      <c r="B22" s="153">
        <v>5</v>
      </c>
      <c r="C22" s="154">
        <v>2</v>
      </c>
      <c r="D22" s="153">
        <v>2</v>
      </c>
      <c r="E22" s="153">
        <v>0.1</v>
      </c>
      <c r="F22" s="64"/>
      <c r="G22" s="167" t="s">
        <v>73</v>
      </c>
      <c r="H22" s="62"/>
      <c r="I22" s="168">
        <v>5844812.94</v>
      </c>
    </row>
    <row r="23" spans="1:9" ht="15">
      <c r="A23" s="63"/>
      <c r="B23" s="64"/>
      <c r="C23" s="65"/>
      <c r="D23" s="64"/>
      <c r="E23" s="64"/>
      <c r="F23" s="64"/>
      <c r="G23" s="66"/>
      <c r="H23" s="62"/>
      <c r="I23" s="57"/>
    </row>
    <row r="24" spans="1:10" ht="15">
      <c r="A24" s="63"/>
      <c r="B24" s="64"/>
      <c r="C24" s="65"/>
      <c r="D24" s="64"/>
      <c r="E24" s="64"/>
      <c r="F24" s="64"/>
      <c r="G24" s="66"/>
      <c r="H24" s="62"/>
      <c r="I24" s="57"/>
      <c r="J24" s="92"/>
    </row>
    <row r="25" spans="1:9" ht="15.75" thickBot="1">
      <c r="A25" s="106">
        <v>1</v>
      </c>
      <c r="B25" s="104">
        <v>6</v>
      </c>
      <c r="C25" s="105">
        <v>4</v>
      </c>
      <c r="D25" s="64"/>
      <c r="E25" s="64"/>
      <c r="F25" s="64"/>
      <c r="G25" s="166" t="s">
        <v>38</v>
      </c>
      <c r="H25" s="62"/>
      <c r="I25" s="169">
        <f>I26+I27</f>
        <v>243672.82</v>
      </c>
    </row>
    <row r="26" spans="1:9" ht="15.75" thickTop="1">
      <c r="A26" s="106">
        <v>1</v>
      </c>
      <c r="B26" s="104">
        <v>6</v>
      </c>
      <c r="C26" s="105">
        <v>4</v>
      </c>
      <c r="D26" s="104">
        <v>1</v>
      </c>
      <c r="E26" s="104"/>
      <c r="F26" s="104"/>
      <c r="G26" s="166" t="s">
        <v>38</v>
      </c>
      <c r="H26" s="66"/>
      <c r="I26" s="168">
        <v>83256.15</v>
      </c>
    </row>
    <row r="27" spans="1:9" ht="15">
      <c r="A27" s="106">
        <v>1</v>
      </c>
      <c r="B27" s="104">
        <v>6</v>
      </c>
      <c r="C27" s="105">
        <v>4</v>
      </c>
      <c r="D27" s="104">
        <v>1</v>
      </c>
      <c r="E27" s="104">
        <v>0.7</v>
      </c>
      <c r="F27" s="104"/>
      <c r="G27" s="166" t="s">
        <v>65</v>
      </c>
      <c r="H27" s="62"/>
      <c r="I27" s="168">
        <v>160416.67</v>
      </c>
    </row>
    <row r="28" spans="1:9" ht="15">
      <c r="A28" s="106"/>
      <c r="B28" s="104"/>
      <c r="C28" s="105"/>
      <c r="D28" s="104"/>
      <c r="E28" s="104"/>
      <c r="F28" s="104"/>
      <c r="G28" s="66"/>
      <c r="H28" s="62"/>
      <c r="I28" s="57"/>
    </row>
    <row r="29" spans="1:9" ht="15.75" thickBot="1">
      <c r="A29" s="80">
        <v>3</v>
      </c>
      <c r="B29" s="80">
        <v>1</v>
      </c>
      <c r="C29" s="80">
        <v>1</v>
      </c>
      <c r="D29" s="74"/>
      <c r="E29" s="74"/>
      <c r="F29" s="74"/>
      <c r="G29" s="157" t="s">
        <v>64</v>
      </c>
      <c r="H29" s="75"/>
      <c r="I29" s="172">
        <f>I30</f>
        <v>2785185.99</v>
      </c>
    </row>
    <row r="30" spans="1:9" ht="15.75" thickTop="1">
      <c r="A30" s="74">
        <v>3</v>
      </c>
      <c r="B30" s="74">
        <v>1</v>
      </c>
      <c r="C30" s="74">
        <v>1</v>
      </c>
      <c r="D30" s="74">
        <v>1</v>
      </c>
      <c r="E30" s="74"/>
      <c r="F30" s="74"/>
      <c r="G30" s="170" t="s">
        <v>62</v>
      </c>
      <c r="H30" s="171"/>
      <c r="I30" s="108">
        <v>2785185.99</v>
      </c>
    </row>
    <row r="31" spans="1:9" ht="15">
      <c r="A31" s="80">
        <v>3</v>
      </c>
      <c r="B31" s="74">
        <v>1</v>
      </c>
      <c r="C31" s="74">
        <v>1</v>
      </c>
      <c r="D31" s="74">
        <v>1</v>
      </c>
      <c r="E31" s="74">
        <v>0.1</v>
      </c>
      <c r="F31" s="145"/>
      <c r="G31" s="155" t="s">
        <v>82</v>
      </c>
      <c r="H31" s="75"/>
      <c r="I31" s="108">
        <v>2785185.99</v>
      </c>
    </row>
    <row r="32" spans="1:9" ht="15">
      <c r="A32" s="80"/>
      <c r="B32" s="80"/>
      <c r="C32" s="80"/>
      <c r="D32" s="74"/>
      <c r="E32" s="74"/>
      <c r="F32" s="74"/>
      <c r="G32" s="157"/>
      <c r="H32" s="208"/>
      <c r="I32" s="158"/>
    </row>
    <row r="33" spans="1:9" ht="15">
      <c r="A33" s="74"/>
      <c r="B33" s="74"/>
      <c r="C33" s="74"/>
      <c r="D33" s="74"/>
      <c r="E33" s="74"/>
      <c r="F33" s="74"/>
      <c r="G33" s="170"/>
      <c r="H33" s="171"/>
      <c r="I33" s="108"/>
    </row>
    <row r="34" spans="1:9" ht="15">
      <c r="A34" s="80"/>
      <c r="B34" s="74"/>
      <c r="C34" s="74"/>
      <c r="D34" s="74"/>
      <c r="E34" s="74"/>
      <c r="F34" s="145"/>
      <c r="G34" s="155"/>
      <c r="H34" s="75"/>
      <c r="I34" s="108"/>
    </row>
    <row r="35" spans="1:9" ht="15">
      <c r="A35" s="63"/>
      <c r="B35" s="64"/>
      <c r="C35" s="65"/>
      <c r="D35" s="64"/>
      <c r="E35" s="64"/>
      <c r="F35" s="64"/>
      <c r="G35" s="66"/>
      <c r="H35" s="62"/>
      <c r="I35" s="56"/>
    </row>
    <row r="36" spans="1:9" ht="15">
      <c r="A36" s="63"/>
      <c r="B36" s="64"/>
      <c r="C36" s="65"/>
      <c r="D36" s="64"/>
      <c r="E36" s="64"/>
      <c r="F36" s="64"/>
      <c r="G36" s="66"/>
      <c r="H36" s="62"/>
      <c r="I36" s="56"/>
    </row>
    <row r="37" spans="1:9" ht="15">
      <c r="A37" s="63"/>
      <c r="B37" s="64"/>
      <c r="C37" s="65"/>
      <c r="D37" s="64"/>
      <c r="E37" s="64"/>
      <c r="F37" s="64"/>
      <c r="G37" s="66"/>
      <c r="H37" s="62"/>
      <c r="I37" s="56"/>
    </row>
    <row r="38" spans="1:9" ht="15">
      <c r="A38" s="63"/>
      <c r="B38" s="64"/>
      <c r="C38" s="65"/>
      <c r="D38" s="64"/>
      <c r="E38" s="64"/>
      <c r="F38" s="64"/>
      <c r="G38" s="66"/>
      <c r="H38" s="62"/>
      <c r="I38" s="56"/>
    </row>
    <row r="39" spans="1:9" ht="15">
      <c r="A39" s="63"/>
      <c r="B39" s="64"/>
      <c r="C39" s="65"/>
      <c r="D39" s="64"/>
      <c r="E39" s="64"/>
      <c r="F39" s="64"/>
      <c r="G39" s="66"/>
      <c r="H39" s="62"/>
      <c r="I39" s="56"/>
    </row>
    <row r="40" spans="1:9" ht="15">
      <c r="A40" s="63"/>
      <c r="B40" s="64"/>
      <c r="C40" s="65"/>
      <c r="D40" s="64"/>
      <c r="E40" s="64"/>
      <c r="F40" s="64"/>
      <c r="G40" s="66"/>
      <c r="H40" s="62"/>
      <c r="I40" s="56"/>
    </row>
    <row r="41" spans="1:9" ht="15">
      <c r="A41" s="63"/>
      <c r="B41" s="64"/>
      <c r="C41" s="65"/>
      <c r="D41" s="64"/>
      <c r="E41" s="64"/>
      <c r="F41" s="64"/>
      <c r="G41" s="66"/>
      <c r="H41" s="62"/>
      <c r="I41" s="56"/>
    </row>
    <row r="42" spans="1:9" ht="15">
      <c r="A42" s="63"/>
      <c r="B42" s="64"/>
      <c r="C42" s="65"/>
      <c r="D42" s="64"/>
      <c r="E42" s="64"/>
      <c r="F42" s="64"/>
      <c r="G42" s="66"/>
      <c r="H42" s="62"/>
      <c r="I42" s="56"/>
    </row>
    <row r="43" spans="1:9" ht="15">
      <c r="A43" s="63"/>
      <c r="B43" s="64"/>
      <c r="C43" s="65"/>
      <c r="D43" s="64"/>
      <c r="E43" s="64"/>
      <c r="F43" s="64"/>
      <c r="G43" s="66"/>
      <c r="H43" s="62"/>
      <c r="I43" s="56"/>
    </row>
    <row r="44" spans="1:9" ht="15">
      <c r="A44" s="63"/>
      <c r="B44" s="64"/>
      <c r="C44" s="65"/>
      <c r="D44" s="64"/>
      <c r="E44" s="64"/>
      <c r="F44" s="64"/>
      <c r="G44" s="66"/>
      <c r="H44" s="62"/>
      <c r="I44" s="56"/>
    </row>
    <row r="45" spans="1:9" ht="15">
      <c r="A45" s="63"/>
      <c r="B45" s="64"/>
      <c r="C45" s="65"/>
      <c r="D45" s="64"/>
      <c r="E45" s="64"/>
      <c r="F45" s="64"/>
      <c r="G45" s="66"/>
      <c r="H45" s="62"/>
      <c r="I45" s="56"/>
    </row>
    <row r="46" spans="1:9" ht="15">
      <c r="A46" s="63"/>
      <c r="B46" s="64"/>
      <c r="C46" s="65"/>
      <c r="D46" s="64"/>
      <c r="E46" s="64"/>
      <c r="F46" s="64"/>
      <c r="G46" s="66"/>
      <c r="H46" s="62"/>
      <c r="I46" s="56"/>
    </row>
    <row r="47" spans="1:9" ht="15">
      <c r="A47" s="63"/>
      <c r="B47" s="64"/>
      <c r="C47" s="65"/>
      <c r="D47" s="64"/>
      <c r="E47" s="64"/>
      <c r="F47" s="64"/>
      <c r="G47" s="66"/>
      <c r="H47" s="62"/>
      <c r="I47" s="56"/>
    </row>
    <row r="48" spans="1:9" ht="15">
      <c r="A48" s="63"/>
      <c r="B48" s="64"/>
      <c r="C48" s="65"/>
      <c r="D48" s="64"/>
      <c r="E48" s="64"/>
      <c r="F48" s="64"/>
      <c r="G48" s="66"/>
      <c r="H48" s="62"/>
      <c r="I48" s="56"/>
    </row>
    <row r="49" spans="1:9" ht="15">
      <c r="A49" s="63"/>
      <c r="B49" s="64"/>
      <c r="C49" s="65"/>
      <c r="D49" s="64"/>
      <c r="E49" s="64"/>
      <c r="F49" s="64"/>
      <c r="G49" s="66"/>
      <c r="H49" s="62"/>
      <c r="I49" s="56"/>
    </row>
    <row r="50" spans="1:9" ht="15">
      <c r="A50" s="63"/>
      <c r="B50" s="64"/>
      <c r="C50" s="65"/>
      <c r="D50" s="64"/>
      <c r="E50" s="64"/>
      <c r="F50" s="64"/>
      <c r="G50" s="66"/>
      <c r="H50" s="62"/>
      <c r="I50" s="56"/>
    </row>
    <row r="51" spans="1:9" ht="15">
      <c r="A51" s="63"/>
      <c r="B51" s="64"/>
      <c r="C51" s="65"/>
      <c r="D51" s="64"/>
      <c r="E51" s="64"/>
      <c r="F51" s="64"/>
      <c r="G51" s="66"/>
      <c r="H51" s="62"/>
      <c r="I51" s="56"/>
    </row>
    <row r="52" spans="1:9" ht="15">
      <c r="A52" s="63"/>
      <c r="B52" s="64"/>
      <c r="C52" s="65"/>
      <c r="D52" s="64"/>
      <c r="E52" s="64"/>
      <c r="F52" s="64"/>
      <c r="G52" s="66"/>
      <c r="H52" s="62"/>
      <c r="I52" s="56"/>
    </row>
    <row r="53" spans="1:9" ht="15">
      <c r="A53" s="63"/>
      <c r="B53" s="64"/>
      <c r="C53" s="65"/>
      <c r="D53" s="64"/>
      <c r="E53" s="64"/>
      <c r="F53" s="64"/>
      <c r="G53" s="66"/>
      <c r="H53" s="62"/>
      <c r="I53" s="56"/>
    </row>
    <row r="54" spans="1:9" ht="15">
      <c r="A54" s="63"/>
      <c r="B54" s="64"/>
      <c r="C54" s="65"/>
      <c r="D54" s="64"/>
      <c r="E54" s="64"/>
      <c r="F54" s="64"/>
      <c r="G54" s="66"/>
      <c r="H54" s="62"/>
      <c r="I54" s="56"/>
    </row>
    <row r="55" spans="1:9" ht="15">
      <c r="A55" s="63"/>
      <c r="B55" s="64"/>
      <c r="C55" s="65"/>
      <c r="D55" s="64"/>
      <c r="E55" s="64"/>
      <c r="F55" s="64"/>
      <c r="G55" s="66"/>
      <c r="H55" s="62"/>
      <c r="I55" s="56"/>
    </row>
    <row r="56" spans="1:9" ht="15.75" thickBot="1">
      <c r="A56" s="63"/>
      <c r="B56" s="64"/>
      <c r="C56" s="65"/>
      <c r="D56" s="64"/>
      <c r="E56" s="64"/>
      <c r="F56" s="64"/>
      <c r="G56" s="66"/>
      <c r="H56" s="62"/>
      <c r="I56" s="56"/>
    </row>
    <row r="57" spans="1:9" ht="15.75" thickBot="1">
      <c r="A57" s="67"/>
      <c r="B57" s="68"/>
      <c r="C57" s="69"/>
      <c r="D57" s="147"/>
      <c r="E57" s="147"/>
      <c r="F57" s="147"/>
      <c r="G57" s="70" t="s">
        <v>16</v>
      </c>
      <c r="H57" s="71"/>
      <c r="I57" s="107">
        <f>I30+I25+I20</f>
        <v>8873671.75</v>
      </c>
    </row>
    <row r="58" spans="1:9" ht="15.75">
      <c r="A58" s="17"/>
      <c r="B58" s="17"/>
      <c r="C58" s="17"/>
      <c r="D58" s="17"/>
      <c r="E58" s="17"/>
      <c r="F58" s="17"/>
      <c r="G58" s="18"/>
      <c r="H58" s="18"/>
      <c r="I58" s="19"/>
    </row>
    <row r="60" ht="12.75">
      <c r="B60" s="2"/>
    </row>
    <row r="61" ht="12.75">
      <c r="B61" s="2"/>
    </row>
    <row r="62" ht="12.75">
      <c r="B62" s="2"/>
    </row>
    <row r="63" ht="12.75">
      <c r="B63" s="2"/>
    </row>
  </sheetData>
  <sheetProtection/>
  <mergeCells count="8">
    <mergeCell ref="A1:I1"/>
    <mergeCell ref="A2:I2"/>
    <mergeCell ref="A12:C13"/>
    <mergeCell ref="G12:G14"/>
    <mergeCell ref="I12:I13"/>
    <mergeCell ref="A14:C14"/>
    <mergeCell ref="H3:I3"/>
    <mergeCell ref="H6:I6"/>
  </mergeCells>
  <printOptions horizontalCentered="1"/>
  <pageMargins left="0.75" right="0.75" top="1" bottom="1" header="0" footer="0"/>
  <pageSetup fitToHeight="1" fitToWidth="1" horizontalDpi="300" verticalDpi="3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zoomScalePageLayoutView="0" workbookViewId="0" topLeftCell="A19">
      <selection activeCell="P29" sqref="P29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00390625" style="0" customWidth="1"/>
    <col min="5" max="5" width="8.57421875" style="0" bestFit="1" customWidth="1"/>
    <col min="6" max="6" width="5.57421875" style="0" customWidth="1"/>
    <col min="7" max="7" width="6.00390625" style="0" customWidth="1"/>
    <col min="8" max="8" width="11.421875" style="0" hidden="1" customWidth="1"/>
    <col min="9" max="9" width="5.00390625" style="0" customWidth="1"/>
    <col min="10" max="10" width="9.421875" style="0" customWidth="1"/>
    <col min="11" max="11" width="5.8515625" style="0" customWidth="1"/>
    <col min="12" max="12" width="6.7109375" style="0" customWidth="1"/>
    <col min="13" max="13" width="5.00390625" style="0" customWidth="1"/>
    <col min="14" max="14" width="6.28125" style="0" customWidth="1"/>
    <col min="15" max="15" width="11.421875" style="0" customWidth="1"/>
    <col min="16" max="16" width="21.421875" style="0" customWidth="1"/>
    <col min="17" max="17" width="20.421875" style="0" bestFit="1" customWidth="1"/>
    <col min="18" max="18" width="1.421875" style="0" hidden="1" customWidth="1"/>
    <col min="20" max="20" width="12.7109375" style="0" bestFit="1" customWidth="1"/>
  </cols>
  <sheetData>
    <row r="1" ht="13.5" thickBot="1"/>
    <row r="2" spans="1:19" ht="12.75">
      <c r="A2" s="228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30"/>
      <c r="S2" s="31"/>
    </row>
    <row r="3" spans="1:19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1"/>
    </row>
    <row r="4" spans="1:19" ht="15">
      <c r="A4" s="247" t="s">
        <v>26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  <c r="R4" s="39"/>
      <c r="S4" s="31"/>
    </row>
    <row r="5" spans="1:19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50" t="s">
        <v>33</v>
      </c>
      <c r="Q5" s="251"/>
      <c r="R5" s="39"/>
      <c r="S5" s="31"/>
    </row>
    <row r="6" spans="1:19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39"/>
      <c r="S6" s="31"/>
    </row>
    <row r="7" spans="1:19" ht="12.75">
      <c r="A7" s="3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3"/>
      <c r="R7" s="6"/>
      <c r="S7" s="31"/>
    </row>
    <row r="8" spans="1:19" ht="15">
      <c r="A8" s="40" t="s">
        <v>36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"/>
      <c r="P8" s="242" t="s">
        <v>0</v>
      </c>
      <c r="Q8" s="243"/>
      <c r="R8" s="42"/>
      <c r="S8" s="31"/>
    </row>
    <row r="9" spans="1:19" ht="15">
      <c r="A9" s="40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"/>
      <c r="P9" s="3" t="s">
        <v>3</v>
      </c>
      <c r="Q9" s="22"/>
      <c r="R9" s="6"/>
      <c r="S9" s="31"/>
    </row>
    <row r="10" spans="1:19" ht="15">
      <c r="A10" s="40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"/>
      <c r="P10" s="3" t="s">
        <v>2</v>
      </c>
      <c r="Q10" s="22"/>
      <c r="R10" s="6"/>
      <c r="S10" s="31"/>
    </row>
    <row r="11" spans="1:19" ht="15">
      <c r="A11" s="40" t="s">
        <v>68</v>
      </c>
      <c r="B11" s="41"/>
      <c r="C11" s="41"/>
      <c r="D11" s="4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3" t="s">
        <v>1</v>
      </c>
      <c r="Q11" s="35"/>
      <c r="R11" s="43"/>
      <c r="S11" s="31"/>
    </row>
    <row r="12" spans="1:19" ht="13.5" thickBot="1">
      <c r="A12" s="34"/>
      <c r="B12" s="12"/>
      <c r="C12" s="44"/>
      <c r="D12" s="4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2"/>
      <c r="Q12" s="45"/>
      <c r="R12" s="8"/>
      <c r="S12" s="31"/>
    </row>
    <row r="13" spans="1:19" ht="13.5" thickBot="1">
      <c r="A13" s="4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/>
      <c r="P13" s="7"/>
      <c r="Q13" s="46"/>
      <c r="S13" s="31"/>
    </row>
    <row r="14" spans="1:19" ht="12.75">
      <c r="A14" s="252" t="s">
        <v>28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53"/>
      <c r="N14" s="127"/>
      <c r="O14" s="245" t="s">
        <v>25</v>
      </c>
      <c r="P14" s="245"/>
      <c r="Q14" s="246"/>
      <c r="S14" s="31"/>
    </row>
    <row r="15" spans="1:19" ht="12.75">
      <c r="A15" s="254" t="s">
        <v>22</v>
      </c>
      <c r="B15" s="255"/>
      <c r="C15" s="254"/>
      <c r="D15" s="254"/>
      <c r="E15" s="254"/>
      <c r="F15" s="254"/>
      <c r="G15" s="254"/>
      <c r="H15" s="254"/>
      <c r="I15" s="256" t="s">
        <v>7</v>
      </c>
      <c r="J15" s="257"/>
      <c r="K15" s="257"/>
      <c r="L15" s="257"/>
      <c r="M15" s="258"/>
      <c r="N15" s="11"/>
      <c r="O15" s="11" t="s">
        <v>12</v>
      </c>
      <c r="P15" s="4" t="s">
        <v>13</v>
      </c>
      <c r="Q15" s="5" t="s">
        <v>14</v>
      </c>
      <c r="S15" s="31"/>
    </row>
    <row r="16" spans="1:17" ht="34.5" thickBot="1">
      <c r="A16" s="24" t="s">
        <v>4</v>
      </c>
      <c r="B16" s="36" t="s">
        <v>32</v>
      </c>
      <c r="C16" s="24" t="s">
        <v>5</v>
      </c>
      <c r="D16" s="24" t="s">
        <v>27</v>
      </c>
      <c r="E16" s="24" t="s">
        <v>15</v>
      </c>
      <c r="F16" s="24" t="s">
        <v>11</v>
      </c>
      <c r="G16" s="24" t="s">
        <v>6</v>
      </c>
      <c r="H16" s="25"/>
      <c r="I16" s="24" t="s">
        <v>56</v>
      </c>
      <c r="J16" s="24" t="s">
        <v>57</v>
      </c>
      <c r="K16" s="24" t="s">
        <v>9</v>
      </c>
      <c r="L16" s="26" t="s">
        <v>10</v>
      </c>
      <c r="M16" s="26" t="s">
        <v>52</v>
      </c>
      <c r="N16" s="24" t="s">
        <v>58</v>
      </c>
      <c r="O16" s="27" t="s">
        <v>20</v>
      </c>
      <c r="P16" s="28" t="s">
        <v>21</v>
      </c>
      <c r="Q16" s="84" t="s">
        <v>29</v>
      </c>
    </row>
    <row r="17" spans="1:17" ht="15">
      <c r="A17" s="72"/>
      <c r="B17" s="79"/>
      <c r="C17" s="79"/>
      <c r="D17" s="72"/>
      <c r="E17" s="79"/>
      <c r="F17" s="72"/>
      <c r="G17" s="72"/>
      <c r="H17" s="72"/>
      <c r="I17" s="72"/>
      <c r="J17" s="72"/>
      <c r="K17" s="72"/>
      <c r="L17" s="72"/>
      <c r="M17" s="72"/>
      <c r="N17" s="74"/>
      <c r="O17" s="73"/>
      <c r="P17" s="74"/>
      <c r="Q17" s="72"/>
    </row>
    <row r="18" spans="1:19" ht="15">
      <c r="A18" s="74"/>
      <c r="B18" s="74"/>
      <c r="C18" s="74"/>
      <c r="D18" s="74"/>
      <c r="E18" s="74"/>
      <c r="F18" s="74"/>
      <c r="G18" s="74"/>
      <c r="H18" s="74"/>
      <c r="I18" s="80"/>
      <c r="J18" s="80"/>
      <c r="K18" s="80"/>
      <c r="L18" s="74"/>
      <c r="M18" s="74"/>
      <c r="N18" s="74"/>
      <c r="O18" s="73"/>
      <c r="P18" s="85"/>
      <c r="Q18" s="85"/>
      <c r="S18" s="54"/>
    </row>
    <row r="19" spans="1:19" ht="15">
      <c r="A19" s="74"/>
      <c r="B19" s="74"/>
      <c r="C19" s="74"/>
      <c r="D19" s="74"/>
      <c r="E19" s="74"/>
      <c r="F19" s="74"/>
      <c r="G19" s="74"/>
      <c r="H19" s="74"/>
      <c r="I19" s="80"/>
      <c r="J19" s="74"/>
      <c r="K19" s="74"/>
      <c r="L19" s="74"/>
      <c r="M19" s="74"/>
      <c r="N19" s="74"/>
      <c r="O19" s="73"/>
      <c r="P19" s="75"/>
      <c r="Q19" s="75"/>
      <c r="S19" s="54"/>
    </row>
    <row r="20" spans="1:19" ht="15.75" thickBot="1">
      <c r="A20" s="74"/>
      <c r="B20" s="74"/>
      <c r="C20" s="74"/>
      <c r="D20" s="74"/>
      <c r="E20" s="74"/>
      <c r="F20" s="74"/>
      <c r="G20" s="74"/>
      <c r="H20" s="74"/>
      <c r="I20" s="80">
        <v>3</v>
      </c>
      <c r="J20" s="80">
        <v>1</v>
      </c>
      <c r="K20" s="80">
        <v>1</v>
      </c>
      <c r="L20" s="74"/>
      <c r="M20" s="74"/>
      <c r="N20" s="74"/>
      <c r="O20" s="157" t="s">
        <v>64</v>
      </c>
      <c r="P20" s="75"/>
      <c r="Q20" s="173">
        <f>Q21</f>
        <v>8873671.75</v>
      </c>
      <c r="S20" s="54"/>
    </row>
    <row r="21" spans="1:20" ht="15.75" thickTop="1">
      <c r="A21" s="74"/>
      <c r="B21" s="74"/>
      <c r="C21" s="74"/>
      <c r="D21" s="74"/>
      <c r="E21" s="74"/>
      <c r="F21" s="74"/>
      <c r="G21" s="74"/>
      <c r="H21" s="74"/>
      <c r="I21" s="74">
        <v>3</v>
      </c>
      <c r="J21" s="74">
        <v>1</v>
      </c>
      <c r="K21" s="74">
        <v>1</v>
      </c>
      <c r="L21" s="74">
        <v>1</v>
      </c>
      <c r="M21" s="74"/>
      <c r="N21" s="74"/>
      <c r="O21" s="156" t="s">
        <v>62</v>
      </c>
      <c r="P21" s="75"/>
      <c r="Q21" s="75">
        <f>Q22</f>
        <v>8873671.75</v>
      </c>
      <c r="S21" s="54"/>
      <c r="T21" s="92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80">
        <v>3</v>
      </c>
      <c r="J22" s="74">
        <v>1</v>
      </c>
      <c r="K22" s="74">
        <v>1</v>
      </c>
      <c r="L22" s="74">
        <v>1</v>
      </c>
      <c r="M22" s="74">
        <v>0.1</v>
      </c>
      <c r="N22" s="145"/>
      <c r="O22" s="155" t="s">
        <v>63</v>
      </c>
      <c r="P22" s="75"/>
      <c r="Q22" s="108">
        <v>8873671.75</v>
      </c>
      <c r="S22" s="54"/>
      <c r="T22" s="92"/>
    </row>
    <row r="23" spans="1:19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3"/>
      <c r="P23" s="75"/>
      <c r="Q23" s="75"/>
      <c r="S23" s="54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80"/>
      <c r="J24" s="80"/>
      <c r="K24" s="80"/>
      <c r="L24" s="74"/>
      <c r="M24" s="74"/>
      <c r="N24" s="74"/>
      <c r="O24" s="157"/>
      <c r="P24" s="208"/>
      <c r="Q24" s="226"/>
      <c r="S24" s="54"/>
      <c r="T24" s="92"/>
    </row>
    <row r="25" spans="1:19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170"/>
      <c r="P25" s="171"/>
      <c r="Q25" s="108"/>
      <c r="S25" s="92"/>
    </row>
    <row r="26" spans="1:19" ht="15">
      <c r="A26" s="74"/>
      <c r="B26" s="74"/>
      <c r="C26" s="74"/>
      <c r="D26" s="74"/>
      <c r="E26" s="74"/>
      <c r="F26" s="74"/>
      <c r="G26" s="74"/>
      <c r="H26" s="74"/>
      <c r="I26" s="80"/>
      <c r="J26" s="74"/>
      <c r="K26" s="74"/>
      <c r="L26" s="74"/>
      <c r="M26" s="74"/>
      <c r="N26" s="145"/>
      <c r="O26" s="155"/>
      <c r="P26" s="75"/>
      <c r="Q26" s="108"/>
      <c r="S26" s="54"/>
    </row>
    <row r="27" spans="1:19" ht="15">
      <c r="A27" s="74"/>
      <c r="B27" s="74"/>
      <c r="C27" s="74"/>
      <c r="D27" s="74"/>
      <c r="E27" s="74"/>
      <c r="F27" s="74"/>
      <c r="G27" s="74"/>
      <c r="H27" s="74"/>
      <c r="I27" s="63"/>
      <c r="J27" s="64"/>
      <c r="K27" s="65"/>
      <c r="L27" s="64"/>
      <c r="M27" s="64"/>
      <c r="N27" s="64"/>
      <c r="O27" s="66"/>
      <c r="P27" s="62"/>
      <c r="Q27" s="56"/>
      <c r="S27" s="54"/>
    </row>
    <row r="28" spans="1:19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3"/>
      <c r="P28" s="75"/>
      <c r="Q28" s="75"/>
      <c r="S28" s="54"/>
    </row>
    <row r="29" spans="1:19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3"/>
      <c r="P29" s="75"/>
      <c r="Q29" s="75"/>
      <c r="S29" s="54"/>
    </row>
    <row r="30" spans="1:19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3"/>
      <c r="P30" s="75"/>
      <c r="Q30" s="75"/>
      <c r="S30" s="54"/>
    </row>
    <row r="31" spans="1:19" ht="1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3"/>
      <c r="P31" s="75"/>
      <c r="Q31" s="75"/>
      <c r="S31" s="54"/>
    </row>
    <row r="32" spans="1:19" ht="1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3"/>
      <c r="P32" s="75"/>
      <c r="Q32" s="75"/>
      <c r="S32" s="54"/>
    </row>
    <row r="33" spans="1:19" ht="1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3"/>
      <c r="P33" s="75"/>
      <c r="Q33" s="75"/>
      <c r="S33" s="54"/>
    </row>
    <row r="34" spans="1:19" ht="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3"/>
      <c r="P34" s="75"/>
      <c r="Q34" s="75"/>
      <c r="S34" s="54"/>
    </row>
    <row r="35" spans="1:19" ht="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3"/>
      <c r="P35" s="86"/>
      <c r="Q35" s="86"/>
      <c r="S35" s="54"/>
    </row>
    <row r="36" spans="1:19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3"/>
      <c r="P36" s="86"/>
      <c r="Q36" s="86"/>
      <c r="S36" s="54"/>
    </row>
    <row r="37" spans="1:19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3"/>
      <c r="P37" s="75"/>
      <c r="Q37" s="75"/>
      <c r="S37" s="54"/>
    </row>
    <row r="38" spans="1:19" ht="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3"/>
      <c r="P38" s="75"/>
      <c r="Q38" s="75"/>
      <c r="S38" s="54"/>
    </row>
    <row r="39" spans="1:19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3"/>
      <c r="P39" s="75"/>
      <c r="Q39" s="75"/>
      <c r="S39" s="54"/>
    </row>
    <row r="40" spans="1:19" ht="1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3"/>
      <c r="P40" s="75"/>
      <c r="Q40" s="75"/>
      <c r="S40" s="54"/>
    </row>
    <row r="41" spans="1:19" ht="1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3"/>
      <c r="P41" s="75"/>
      <c r="Q41" s="75"/>
      <c r="S41" s="54"/>
    </row>
    <row r="42" spans="1:19" ht="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3"/>
      <c r="P42" s="76"/>
      <c r="Q42" s="76"/>
      <c r="S42" s="54"/>
    </row>
    <row r="43" spans="1:19" ht="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3"/>
      <c r="P43" s="75"/>
      <c r="Q43" s="76"/>
      <c r="S43" s="54"/>
    </row>
    <row r="44" spans="1:19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3"/>
      <c r="P44" s="76"/>
      <c r="Q44" s="76"/>
      <c r="S44" s="54"/>
    </row>
    <row r="45" spans="1:19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3"/>
      <c r="P45" s="75"/>
      <c r="Q45" s="75"/>
      <c r="S45" s="54"/>
    </row>
    <row r="46" spans="1:19" ht="15.75" thickBo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129"/>
      <c r="O46" s="73"/>
      <c r="P46" s="74"/>
      <c r="Q46" s="74"/>
      <c r="S46" s="54"/>
    </row>
    <row r="47" spans="1:20" ht="18.75" thickBot="1">
      <c r="A47" s="77"/>
      <c r="B47" s="78"/>
      <c r="C47" s="78"/>
      <c r="D47" s="77"/>
      <c r="E47" s="78"/>
      <c r="F47" s="78"/>
      <c r="G47" s="244" t="s">
        <v>16</v>
      </c>
      <c r="H47" s="244"/>
      <c r="I47" s="244"/>
      <c r="J47" s="244"/>
      <c r="K47" s="244"/>
      <c r="L47" s="244"/>
      <c r="M47" s="244"/>
      <c r="N47" s="126"/>
      <c r="O47" s="77"/>
      <c r="P47" s="82"/>
      <c r="Q47" s="98">
        <f>Q20+Q24</f>
        <v>8873671.75</v>
      </c>
      <c r="R47" s="83"/>
      <c r="S47" s="54"/>
      <c r="T47" s="92"/>
    </row>
    <row r="48" spans="1:20" ht="18.75" thickTop="1">
      <c r="A48" s="1"/>
      <c r="B48" s="1"/>
      <c r="C48" s="1"/>
      <c r="D48" s="1"/>
      <c r="E48" s="1"/>
      <c r="F48" s="1"/>
      <c r="G48" s="14"/>
      <c r="H48" s="14"/>
      <c r="I48" s="14"/>
      <c r="J48" s="14"/>
      <c r="K48" s="14"/>
      <c r="L48" s="14"/>
      <c r="M48" s="14"/>
      <c r="N48" s="14"/>
      <c r="O48" s="15"/>
      <c r="P48" s="15"/>
      <c r="Q48" s="15"/>
      <c r="R48" s="16"/>
      <c r="T48" s="92"/>
    </row>
    <row r="56" ht="12.75">
      <c r="P56" s="102"/>
    </row>
    <row r="57" ht="12.75">
      <c r="P57" s="102"/>
    </row>
  </sheetData>
  <sheetProtection/>
  <mergeCells count="9">
    <mergeCell ref="G47:M47"/>
    <mergeCell ref="O14:Q14"/>
    <mergeCell ref="A4:Q4"/>
    <mergeCell ref="A2:Q2"/>
    <mergeCell ref="P5:Q5"/>
    <mergeCell ref="A14:M14"/>
    <mergeCell ref="P8:Q8"/>
    <mergeCell ref="A15:H15"/>
    <mergeCell ref="I15:M15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SheetLayoutView="85" zoomScalePageLayoutView="0" workbookViewId="0" topLeftCell="A28">
      <selection activeCell="P46" sqref="P46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6.7109375" style="0" customWidth="1"/>
    <col min="8" max="8" width="11.421875" style="0" hidden="1" customWidth="1"/>
    <col min="9" max="9" width="5.8515625" style="151" customWidth="1"/>
    <col min="10" max="10" width="5.8515625" style="0" customWidth="1"/>
    <col min="11" max="13" width="6.7109375" style="0" customWidth="1"/>
    <col min="14" max="14" width="15.00390625" style="0" customWidth="1"/>
    <col min="15" max="15" width="21.421875" style="0" customWidth="1"/>
    <col min="16" max="16" width="19.140625" style="0" customWidth="1"/>
    <col min="17" max="17" width="0.13671875" style="0" hidden="1" customWidth="1"/>
    <col min="18" max="18" width="10.57421875" style="0" customWidth="1"/>
    <col min="19" max="19" width="11.421875" style="0" hidden="1" customWidth="1"/>
  </cols>
  <sheetData>
    <row r="1" spans="1:18" ht="12.75">
      <c r="A1" s="228" t="s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1"/>
    </row>
    <row r="3" spans="1:18" ht="15">
      <c r="A3" s="247" t="s">
        <v>26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50" t="s">
        <v>33</v>
      </c>
      <c r="P4" s="251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48"/>
      <c r="J6" s="1"/>
      <c r="K6" s="1"/>
      <c r="L6" s="1"/>
      <c r="M6" s="1"/>
      <c r="N6" s="1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38"/>
      <c r="J7" s="41"/>
      <c r="K7" s="41"/>
      <c r="L7" s="41"/>
      <c r="M7" s="41"/>
      <c r="N7" s="1"/>
      <c r="O7" s="242" t="s">
        <v>0</v>
      </c>
      <c r="P7" s="243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38"/>
      <c r="J8" s="41"/>
      <c r="K8" s="41"/>
      <c r="L8" s="41"/>
      <c r="M8" s="41"/>
      <c r="N8" s="1"/>
      <c r="O8" s="3" t="s">
        <v>3</v>
      </c>
      <c r="P8" s="22"/>
      <c r="Q8" s="6"/>
      <c r="R8" s="31"/>
    </row>
    <row r="9" spans="1:18" ht="15">
      <c r="A9" s="40" t="s">
        <v>80</v>
      </c>
      <c r="B9" s="41"/>
      <c r="C9" s="41"/>
      <c r="D9" s="41"/>
      <c r="E9" s="41"/>
      <c r="F9" s="41"/>
      <c r="G9" s="41"/>
      <c r="H9" s="41"/>
      <c r="I9" s="38"/>
      <c r="J9" s="41"/>
      <c r="K9" s="41"/>
      <c r="L9" s="41"/>
      <c r="M9" s="41"/>
      <c r="N9" s="1"/>
      <c r="O9" s="3" t="s">
        <v>2</v>
      </c>
      <c r="P9" s="22"/>
      <c r="Q9" s="6"/>
      <c r="R9" s="31"/>
    </row>
    <row r="10" spans="1:18" ht="15">
      <c r="A10" s="40" t="s">
        <v>69</v>
      </c>
      <c r="B10" s="41"/>
      <c r="C10" s="41"/>
      <c r="D10" s="41"/>
      <c r="E10" s="1"/>
      <c r="F10" s="1"/>
      <c r="G10" s="1"/>
      <c r="H10" s="1"/>
      <c r="I10" s="148"/>
      <c r="J10" s="1"/>
      <c r="K10" s="1"/>
      <c r="L10" s="1"/>
      <c r="M10" s="1"/>
      <c r="N10" s="1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149"/>
      <c r="J11" s="7"/>
      <c r="K11" s="7"/>
      <c r="L11" s="7"/>
      <c r="M11" s="7"/>
      <c r="N11" s="7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50"/>
      <c r="J12" s="10"/>
      <c r="K12" s="10"/>
      <c r="L12" s="10"/>
      <c r="M12" s="1"/>
      <c r="O12" s="7"/>
      <c r="P12" s="46"/>
      <c r="R12" s="31"/>
    </row>
    <row r="13" spans="1:18" ht="12.75">
      <c r="A13" s="252" t="s">
        <v>28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53"/>
      <c r="M13" s="127"/>
      <c r="N13" s="245" t="s">
        <v>25</v>
      </c>
      <c r="O13" s="245"/>
      <c r="P13" s="246"/>
      <c r="R13" s="31"/>
    </row>
    <row r="14" spans="1:18" ht="12.75">
      <c r="A14" s="254" t="s">
        <v>22</v>
      </c>
      <c r="B14" s="255"/>
      <c r="C14" s="254"/>
      <c r="D14" s="254"/>
      <c r="E14" s="254"/>
      <c r="F14" s="254"/>
      <c r="G14" s="254"/>
      <c r="H14" s="254"/>
      <c r="I14" s="144"/>
      <c r="J14" s="256" t="s">
        <v>7</v>
      </c>
      <c r="K14" s="257"/>
      <c r="L14" s="258"/>
      <c r="M14" s="11"/>
      <c r="N14" s="11" t="s">
        <v>12</v>
      </c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191" t="s">
        <v>8</v>
      </c>
      <c r="K15" s="26" t="s">
        <v>9</v>
      </c>
      <c r="L15" s="26" t="s">
        <v>10</v>
      </c>
      <c r="M15" s="193" t="s">
        <v>52</v>
      </c>
      <c r="N15" s="137" t="s">
        <v>20</v>
      </c>
      <c r="O15" s="28" t="s">
        <v>21</v>
      </c>
      <c r="P15" s="29" t="s">
        <v>29</v>
      </c>
    </row>
    <row r="16" spans="1:16" ht="15">
      <c r="A16" s="204" t="s">
        <v>76</v>
      </c>
      <c r="B16" s="99">
        <v>0</v>
      </c>
      <c r="C16" s="99">
        <v>0</v>
      </c>
      <c r="D16" s="99">
        <v>0.1</v>
      </c>
      <c r="E16" s="99">
        <v>0</v>
      </c>
      <c r="F16" s="99">
        <v>293</v>
      </c>
      <c r="G16" s="99">
        <v>9998</v>
      </c>
      <c r="H16" s="99"/>
      <c r="I16" s="190">
        <v>2</v>
      </c>
      <c r="J16" s="184">
        <v>1</v>
      </c>
      <c r="K16" s="72"/>
      <c r="L16" s="72"/>
      <c r="M16" s="192"/>
      <c r="N16" s="138"/>
      <c r="O16" s="96">
        <f>+O17+O18+O19+O20+O21+O22+O23</f>
        <v>1354735.2200000002</v>
      </c>
      <c r="P16" s="96">
        <f>+P17+P18+P19+P20+P21+P22+P23</f>
        <v>1354735.2200000002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130">
        <v>1</v>
      </c>
      <c r="K17" s="93">
        <v>1</v>
      </c>
      <c r="L17" s="93">
        <v>1</v>
      </c>
      <c r="M17" s="156" t="s">
        <v>53</v>
      </c>
      <c r="N17" s="139"/>
      <c r="O17" s="95">
        <v>605000</v>
      </c>
      <c r="P17" s="95">
        <v>605000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130">
        <v>1</v>
      </c>
      <c r="K18" s="93">
        <v>1</v>
      </c>
      <c r="L18" s="93">
        <v>4</v>
      </c>
      <c r="M18" s="203" t="s">
        <v>53</v>
      </c>
      <c r="N18" s="139"/>
      <c r="O18" s="95">
        <v>596666.66</v>
      </c>
      <c r="P18" s="95">
        <v>596666.66</v>
      </c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130">
        <v>1</v>
      </c>
      <c r="K19" s="93">
        <v>2</v>
      </c>
      <c r="L19" s="93">
        <v>2</v>
      </c>
      <c r="M19" s="178">
        <v>5</v>
      </c>
      <c r="N19" s="139"/>
      <c r="O19" s="95">
        <v>36232.36</v>
      </c>
      <c r="P19" s="95">
        <v>36232.36</v>
      </c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130">
        <v>1</v>
      </c>
      <c r="K20" s="93">
        <v>3</v>
      </c>
      <c r="L20" s="93">
        <v>2</v>
      </c>
      <c r="M20" s="224" t="s">
        <v>53</v>
      </c>
      <c r="N20" s="139"/>
      <c r="O20" s="225">
        <v>27000</v>
      </c>
      <c r="P20" s="225">
        <v>27000</v>
      </c>
    </row>
    <row r="21" spans="1:19" ht="15">
      <c r="A21" s="74"/>
      <c r="B21" s="74"/>
      <c r="C21" s="74"/>
      <c r="D21" s="74"/>
      <c r="E21" s="74"/>
      <c r="F21" s="74"/>
      <c r="G21" s="93"/>
      <c r="H21" s="93"/>
      <c r="I21" s="93"/>
      <c r="J21" s="130">
        <v>1</v>
      </c>
      <c r="K21" s="93">
        <v>5</v>
      </c>
      <c r="L21" s="93">
        <v>1</v>
      </c>
      <c r="M21" s="203"/>
      <c r="N21" s="140"/>
      <c r="O21" s="97">
        <v>42398.2</v>
      </c>
      <c r="P21" s="97">
        <v>42398.2</v>
      </c>
      <c r="S21" s="90"/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130">
        <v>1</v>
      </c>
      <c r="K22" s="93">
        <v>5</v>
      </c>
      <c r="L22" s="93">
        <v>2</v>
      </c>
      <c r="M22" s="203"/>
      <c r="N22" s="139"/>
      <c r="O22" s="95">
        <v>41458</v>
      </c>
      <c r="P22" s="95">
        <v>41458</v>
      </c>
    </row>
    <row r="23" spans="1:16" ht="15">
      <c r="A23" s="74"/>
      <c r="B23" s="74"/>
      <c r="C23" s="74"/>
      <c r="D23" s="74"/>
      <c r="E23" s="74"/>
      <c r="F23" s="74"/>
      <c r="G23" s="93"/>
      <c r="H23" s="93"/>
      <c r="I23" s="93"/>
      <c r="J23" s="130">
        <v>1</v>
      </c>
      <c r="K23" s="93">
        <v>5</v>
      </c>
      <c r="L23" s="93">
        <v>3</v>
      </c>
      <c r="M23" s="203"/>
      <c r="N23" s="139"/>
      <c r="O23" s="95">
        <v>5980</v>
      </c>
      <c r="P23" s="95">
        <v>5980</v>
      </c>
    </row>
    <row r="24" spans="1:16" ht="15">
      <c r="A24" s="74"/>
      <c r="B24" s="74"/>
      <c r="C24" s="74"/>
      <c r="D24" s="74"/>
      <c r="E24" s="74"/>
      <c r="F24" s="74"/>
      <c r="G24" s="93"/>
      <c r="H24" s="93"/>
      <c r="I24" s="93"/>
      <c r="J24" s="130"/>
      <c r="K24" s="93"/>
      <c r="L24" s="93"/>
      <c r="M24" s="203"/>
      <c r="N24" s="139"/>
      <c r="O24" s="95"/>
      <c r="P24" s="95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160">
        <v>2</v>
      </c>
      <c r="J25" s="162">
        <v>2</v>
      </c>
      <c r="K25" s="160"/>
      <c r="L25" s="160"/>
      <c r="M25" s="198"/>
      <c r="N25" s="197"/>
      <c r="O25" s="96">
        <f>O27+O28+O29+O31+O32+O30</f>
        <v>83939.19</v>
      </c>
      <c r="P25" s="96">
        <f>P27+P28+P29+P31+P32+P30</f>
        <v>83939.19</v>
      </c>
    </row>
    <row r="26" spans="1:16" ht="15">
      <c r="A26" s="74"/>
      <c r="B26" s="74"/>
      <c r="C26" s="74"/>
      <c r="D26" s="74"/>
      <c r="E26" s="74"/>
      <c r="F26" s="74"/>
      <c r="G26" s="93"/>
      <c r="H26" s="93"/>
      <c r="I26" s="160"/>
      <c r="J26" s="130">
        <v>2</v>
      </c>
      <c r="K26" s="93">
        <v>2</v>
      </c>
      <c r="L26" s="93">
        <v>1</v>
      </c>
      <c r="M26" s="156">
        <v>4</v>
      </c>
      <c r="N26" s="139"/>
      <c r="O26" s="95">
        <v>500</v>
      </c>
      <c r="P26" s="95">
        <v>500</v>
      </c>
    </row>
    <row r="27" spans="1:16" ht="15">
      <c r="A27" s="74"/>
      <c r="B27" s="74"/>
      <c r="C27" s="74"/>
      <c r="D27" s="74"/>
      <c r="E27" s="74"/>
      <c r="F27" s="74"/>
      <c r="G27" s="93"/>
      <c r="H27" s="93"/>
      <c r="I27" s="93"/>
      <c r="J27" s="130">
        <v>2</v>
      </c>
      <c r="K27" s="93">
        <v>2</v>
      </c>
      <c r="L27" s="93">
        <v>2</v>
      </c>
      <c r="M27" s="156" t="s">
        <v>53</v>
      </c>
      <c r="N27" s="139"/>
      <c r="O27" s="95">
        <v>55</v>
      </c>
      <c r="P27" s="95">
        <v>55</v>
      </c>
    </row>
    <row r="28" spans="1:16" ht="15">
      <c r="A28" s="74"/>
      <c r="B28" s="74"/>
      <c r="C28" s="74"/>
      <c r="D28" s="74"/>
      <c r="E28" s="74"/>
      <c r="F28" s="74"/>
      <c r="G28" s="93"/>
      <c r="H28" s="93"/>
      <c r="I28" s="93"/>
      <c r="J28" s="130">
        <v>2</v>
      </c>
      <c r="K28" s="93">
        <v>4</v>
      </c>
      <c r="L28" s="94">
        <v>1</v>
      </c>
      <c r="M28" s="203" t="s">
        <v>53</v>
      </c>
      <c r="N28" s="139"/>
      <c r="O28" s="95">
        <v>1970</v>
      </c>
      <c r="P28" s="95">
        <v>1970</v>
      </c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130">
        <v>2</v>
      </c>
      <c r="K29" s="93">
        <v>4</v>
      </c>
      <c r="L29" s="94">
        <v>4</v>
      </c>
      <c r="M29" s="203" t="s">
        <v>53</v>
      </c>
      <c r="N29" s="139"/>
      <c r="O29" s="95">
        <v>3496</v>
      </c>
      <c r="P29" s="95">
        <v>3496</v>
      </c>
    </row>
    <row r="30" spans="1:16" ht="15">
      <c r="A30" s="74"/>
      <c r="B30" s="74"/>
      <c r="C30" s="74"/>
      <c r="D30" s="74"/>
      <c r="E30" s="74"/>
      <c r="F30" s="74"/>
      <c r="G30" s="93"/>
      <c r="H30" s="93"/>
      <c r="I30" s="93"/>
      <c r="J30" s="130">
        <v>2</v>
      </c>
      <c r="K30" s="93">
        <v>6</v>
      </c>
      <c r="L30" s="94">
        <v>3</v>
      </c>
      <c r="M30" s="203" t="s">
        <v>53</v>
      </c>
      <c r="N30" s="139"/>
      <c r="O30" s="95">
        <v>18818.08</v>
      </c>
      <c r="P30" s="95">
        <v>18818.08</v>
      </c>
    </row>
    <row r="31" spans="1:16" ht="15">
      <c r="A31" s="74"/>
      <c r="B31" s="74"/>
      <c r="C31" s="74"/>
      <c r="D31" s="74"/>
      <c r="E31" s="74"/>
      <c r="F31" s="74"/>
      <c r="G31" s="93"/>
      <c r="H31" s="93"/>
      <c r="I31" s="93"/>
      <c r="J31" s="130">
        <v>2</v>
      </c>
      <c r="K31" s="93">
        <v>7</v>
      </c>
      <c r="L31" s="94">
        <v>2</v>
      </c>
      <c r="M31" s="203" t="s">
        <v>75</v>
      </c>
      <c r="N31" s="139"/>
      <c r="O31" s="95">
        <v>10395.54</v>
      </c>
      <c r="P31" s="95">
        <v>10395.54</v>
      </c>
    </row>
    <row r="32" spans="1:16" ht="15">
      <c r="A32" s="74"/>
      <c r="B32" s="74"/>
      <c r="C32" s="74"/>
      <c r="D32" s="74"/>
      <c r="E32" s="74"/>
      <c r="F32" s="74"/>
      <c r="G32" s="93"/>
      <c r="H32" s="93"/>
      <c r="I32" s="93"/>
      <c r="J32" s="130">
        <v>2</v>
      </c>
      <c r="K32" s="93">
        <v>8</v>
      </c>
      <c r="L32" s="94">
        <v>8</v>
      </c>
      <c r="M32" s="203" t="s">
        <v>53</v>
      </c>
      <c r="N32" s="139"/>
      <c r="O32" s="95">
        <v>49204.57</v>
      </c>
      <c r="P32" s="95">
        <v>49204.57</v>
      </c>
    </row>
    <row r="33" spans="1:16" ht="15">
      <c r="A33" s="74"/>
      <c r="B33" s="74"/>
      <c r="C33" s="74"/>
      <c r="D33" s="74"/>
      <c r="E33" s="74"/>
      <c r="F33" s="74"/>
      <c r="G33" s="93"/>
      <c r="H33" s="93"/>
      <c r="I33" s="93"/>
      <c r="J33" s="130"/>
      <c r="K33" s="93"/>
      <c r="L33" s="94"/>
      <c r="M33" s="203"/>
      <c r="N33" s="139"/>
      <c r="O33" s="95"/>
      <c r="P33" s="95"/>
    </row>
    <row r="34" spans="1:16" ht="15">
      <c r="A34" s="74"/>
      <c r="B34" s="74"/>
      <c r="C34" s="74"/>
      <c r="D34" s="74"/>
      <c r="E34" s="74"/>
      <c r="F34" s="74"/>
      <c r="G34" s="93"/>
      <c r="H34" s="93"/>
      <c r="I34" s="160">
        <v>2</v>
      </c>
      <c r="J34" s="162">
        <v>3</v>
      </c>
      <c r="K34" s="160"/>
      <c r="L34" s="196"/>
      <c r="M34" s="198"/>
      <c r="N34" s="197"/>
      <c r="O34" s="96">
        <f>O36+O37+O38+O39+O40+O41+O42</f>
        <v>72739.78</v>
      </c>
      <c r="P34" s="96">
        <f>P36+P37+P38+P39+P40+P41+P42</f>
        <v>72739.78</v>
      </c>
    </row>
    <row r="35" spans="1:16" ht="0.75" customHeight="1">
      <c r="A35" s="74"/>
      <c r="B35" s="74"/>
      <c r="C35" s="74"/>
      <c r="D35" s="74"/>
      <c r="E35" s="74"/>
      <c r="F35" s="74"/>
      <c r="G35" s="93"/>
      <c r="H35" s="93"/>
      <c r="I35" s="93"/>
      <c r="J35" s="130">
        <v>3</v>
      </c>
      <c r="K35" s="93">
        <v>9</v>
      </c>
      <c r="L35" s="94">
        <v>6</v>
      </c>
      <c r="M35" s="198"/>
      <c r="N35" s="139"/>
      <c r="O35" s="95">
        <v>0</v>
      </c>
      <c r="P35" s="95">
        <v>0</v>
      </c>
    </row>
    <row r="36" spans="1:16" ht="18" customHeight="1">
      <c r="A36" s="74"/>
      <c r="B36" s="74"/>
      <c r="C36" s="74"/>
      <c r="D36" s="74"/>
      <c r="E36" s="74"/>
      <c r="F36" s="74"/>
      <c r="G36" s="93"/>
      <c r="H36" s="93"/>
      <c r="I36" s="93"/>
      <c r="J36" s="130">
        <v>3</v>
      </c>
      <c r="K36" s="93">
        <v>1</v>
      </c>
      <c r="L36" s="94">
        <v>1</v>
      </c>
      <c r="M36" s="203" t="s">
        <v>53</v>
      </c>
      <c r="N36" s="139"/>
      <c r="O36" s="95">
        <v>14813.12</v>
      </c>
      <c r="P36" s="95">
        <v>14813.12</v>
      </c>
    </row>
    <row r="37" spans="1:16" ht="18" customHeight="1">
      <c r="A37" s="74"/>
      <c r="B37" s="74"/>
      <c r="C37" s="74"/>
      <c r="D37" s="74"/>
      <c r="E37" s="74"/>
      <c r="F37" s="74"/>
      <c r="G37" s="93"/>
      <c r="H37" s="93"/>
      <c r="I37" s="93"/>
      <c r="J37" s="130">
        <v>3</v>
      </c>
      <c r="K37" s="93">
        <v>3</v>
      </c>
      <c r="L37" s="94">
        <v>4</v>
      </c>
      <c r="M37" s="203"/>
      <c r="N37" s="139"/>
      <c r="O37" s="95">
        <v>175</v>
      </c>
      <c r="P37" s="95">
        <v>175</v>
      </c>
    </row>
    <row r="38" spans="1:16" ht="18" customHeight="1">
      <c r="A38" s="74"/>
      <c r="B38" s="74"/>
      <c r="C38" s="74"/>
      <c r="D38" s="74"/>
      <c r="E38" s="74"/>
      <c r="F38" s="74"/>
      <c r="G38" s="93"/>
      <c r="H38" s="93"/>
      <c r="I38" s="93"/>
      <c r="J38" s="130">
        <v>3</v>
      </c>
      <c r="K38" s="93">
        <v>6</v>
      </c>
      <c r="L38" s="94">
        <v>3</v>
      </c>
      <c r="M38" s="203" t="s">
        <v>53</v>
      </c>
      <c r="N38" s="139"/>
      <c r="O38" s="95">
        <v>59.32</v>
      </c>
      <c r="P38" s="95">
        <v>59.32</v>
      </c>
    </row>
    <row r="39" spans="1:16" ht="18" customHeight="1">
      <c r="A39" s="74"/>
      <c r="B39" s="74"/>
      <c r="C39" s="74"/>
      <c r="D39" s="74"/>
      <c r="E39" s="74"/>
      <c r="F39" s="74"/>
      <c r="G39" s="93"/>
      <c r="H39" s="93"/>
      <c r="I39" s="93"/>
      <c r="J39" s="130">
        <v>3</v>
      </c>
      <c r="K39" s="93">
        <v>7</v>
      </c>
      <c r="L39" s="94">
        <v>1</v>
      </c>
      <c r="M39" s="203" t="s">
        <v>53</v>
      </c>
      <c r="N39" s="139"/>
      <c r="O39" s="95">
        <v>51500</v>
      </c>
      <c r="P39" s="95">
        <v>51500</v>
      </c>
    </row>
    <row r="40" spans="1:16" ht="18" customHeight="1">
      <c r="A40" s="74"/>
      <c r="B40" s="74"/>
      <c r="C40" s="74"/>
      <c r="D40" s="74"/>
      <c r="E40" s="74"/>
      <c r="F40" s="74"/>
      <c r="G40" s="93"/>
      <c r="H40" s="93"/>
      <c r="I40" s="93"/>
      <c r="J40" s="130">
        <v>3</v>
      </c>
      <c r="K40" s="93">
        <v>9</v>
      </c>
      <c r="L40" s="94">
        <v>1</v>
      </c>
      <c r="M40" s="203" t="s">
        <v>53</v>
      </c>
      <c r="N40" s="139"/>
      <c r="O40" s="95">
        <v>110.13</v>
      </c>
      <c r="P40" s="95">
        <v>110.13</v>
      </c>
    </row>
    <row r="41" spans="1:16" ht="18" customHeight="1">
      <c r="A41" s="74"/>
      <c r="B41" s="74"/>
      <c r="C41" s="74"/>
      <c r="D41" s="74"/>
      <c r="E41" s="74"/>
      <c r="F41" s="74"/>
      <c r="G41" s="93"/>
      <c r="H41" s="93"/>
      <c r="I41" s="93"/>
      <c r="J41" s="130">
        <v>3</v>
      </c>
      <c r="K41" s="93">
        <v>9</v>
      </c>
      <c r="L41" s="94">
        <v>6</v>
      </c>
      <c r="M41" s="203" t="s">
        <v>53</v>
      </c>
      <c r="N41" s="139"/>
      <c r="O41" s="95">
        <v>1340.68</v>
      </c>
      <c r="P41" s="95">
        <v>1340.68</v>
      </c>
    </row>
    <row r="42" spans="1:16" ht="18" customHeight="1">
      <c r="A42" s="74"/>
      <c r="B42" s="74"/>
      <c r="C42" s="74"/>
      <c r="D42" s="74"/>
      <c r="E42" s="74"/>
      <c r="F42" s="74"/>
      <c r="G42" s="93"/>
      <c r="H42" s="93"/>
      <c r="I42" s="93"/>
      <c r="J42" s="130">
        <v>3</v>
      </c>
      <c r="K42" s="93">
        <v>9</v>
      </c>
      <c r="L42" s="94">
        <v>9</v>
      </c>
      <c r="M42" s="203" t="s">
        <v>53</v>
      </c>
      <c r="N42" s="139"/>
      <c r="O42" s="95">
        <v>4741.53</v>
      </c>
      <c r="P42" s="95">
        <v>4741.53</v>
      </c>
    </row>
    <row r="43" spans="1:16" ht="18" customHeight="1">
      <c r="A43" s="74"/>
      <c r="B43" s="74"/>
      <c r="C43" s="74"/>
      <c r="D43" s="74"/>
      <c r="E43" s="74"/>
      <c r="F43" s="74"/>
      <c r="G43" s="93"/>
      <c r="H43" s="93"/>
      <c r="I43" s="93"/>
      <c r="J43" s="130"/>
      <c r="K43" s="93"/>
      <c r="L43" s="94"/>
      <c r="M43" s="203"/>
      <c r="N43" s="139"/>
      <c r="O43" s="95"/>
      <c r="P43" s="95"/>
    </row>
    <row r="44" spans="1:16" ht="18" customHeight="1">
      <c r="A44" s="74"/>
      <c r="B44" s="74"/>
      <c r="C44" s="74"/>
      <c r="D44" s="74"/>
      <c r="E44" s="74"/>
      <c r="F44" s="74"/>
      <c r="G44" s="93"/>
      <c r="H44" s="93"/>
      <c r="I44" s="93"/>
      <c r="J44" s="130"/>
      <c r="K44" s="93"/>
      <c r="L44" s="94"/>
      <c r="M44" s="203"/>
      <c r="N44" s="139"/>
      <c r="O44" s="95"/>
      <c r="P44" s="95"/>
    </row>
    <row r="45" spans="1:16" s="152" customFormat="1" ht="15">
      <c r="A45" s="195"/>
      <c r="B45" s="195"/>
      <c r="C45" s="195"/>
      <c r="D45" s="195"/>
      <c r="E45" s="195"/>
      <c r="F45" s="195"/>
      <c r="G45" s="195" t="s">
        <v>16</v>
      </c>
      <c r="H45" s="195"/>
      <c r="I45" s="195"/>
      <c r="J45" s="195"/>
      <c r="K45" s="195"/>
      <c r="L45" s="199"/>
      <c r="M45" s="194"/>
      <c r="N45" s="200"/>
      <c r="O45" s="209">
        <f>+O16+O25+O34</f>
        <v>1511414.1900000002</v>
      </c>
      <c r="P45" s="209">
        <f>+P16+P25+P34</f>
        <v>1511414.1900000002</v>
      </c>
    </row>
    <row r="46" spans="1:16" ht="15">
      <c r="A46" s="73"/>
      <c r="B46" s="73"/>
      <c r="C46" s="73"/>
      <c r="D46" s="73"/>
      <c r="E46" s="73"/>
      <c r="F46" s="73"/>
      <c r="G46" s="175"/>
      <c r="H46" s="175"/>
      <c r="I46" s="175"/>
      <c r="J46" s="175"/>
      <c r="K46" s="175"/>
      <c r="L46" s="175"/>
      <c r="M46" s="175"/>
      <c r="N46" s="73"/>
      <c r="O46" s="176"/>
      <c r="P46" s="176"/>
    </row>
    <row r="47" spans="1:16" ht="15">
      <c r="A47" s="73"/>
      <c r="B47" s="73"/>
      <c r="C47" s="73"/>
      <c r="D47" s="73"/>
      <c r="E47" s="73"/>
      <c r="F47" s="73"/>
      <c r="G47" s="175"/>
      <c r="H47" s="175"/>
      <c r="I47" s="175"/>
      <c r="J47" s="175"/>
      <c r="K47" s="175"/>
      <c r="L47" s="175"/>
      <c r="M47" s="175"/>
      <c r="N47" s="73"/>
      <c r="O47" s="176"/>
      <c r="P47" s="176"/>
    </row>
    <row r="48" spans="1:16" ht="15">
      <c r="A48" s="73"/>
      <c r="B48" s="73"/>
      <c r="C48" s="73"/>
      <c r="D48" s="73"/>
      <c r="E48" s="73"/>
      <c r="F48" s="73"/>
      <c r="G48" s="175"/>
      <c r="H48" s="175"/>
      <c r="I48" s="175"/>
      <c r="J48" s="175"/>
      <c r="K48" s="175"/>
      <c r="L48" s="175"/>
      <c r="M48" s="175"/>
      <c r="N48" s="73"/>
      <c r="O48" s="176"/>
      <c r="P48" s="176"/>
    </row>
  </sheetData>
  <sheetProtection/>
  <mergeCells count="8">
    <mergeCell ref="A14:H14"/>
    <mergeCell ref="J14:L14"/>
    <mergeCell ref="N13:P13"/>
    <mergeCell ref="A3:P3"/>
    <mergeCell ref="A1:P1"/>
    <mergeCell ref="O4:P4"/>
    <mergeCell ref="A13:L13"/>
    <mergeCell ref="O7:P7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SheetLayoutView="78" zoomScalePageLayoutView="0" workbookViewId="0" topLeftCell="A7">
      <selection activeCell="L51" sqref="L51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8515625" style="0" bestFit="1" customWidth="1"/>
    <col min="4" max="4" width="9.140625" style="0" customWidth="1"/>
    <col min="5" max="5" width="8.57421875" style="0" bestFit="1" customWidth="1"/>
    <col min="6" max="6" width="5.57421875" style="0" customWidth="1"/>
    <col min="7" max="7" width="6.7109375" style="0" customWidth="1"/>
    <col min="8" max="8" width="11.421875" style="0" hidden="1" customWidth="1"/>
    <col min="9" max="10" width="5.8515625" style="0" customWidth="1"/>
    <col min="11" max="13" width="6.7109375" style="0" customWidth="1"/>
    <col min="14" max="14" width="15.00390625" style="0" customWidth="1"/>
    <col min="15" max="15" width="18.57421875" style="0" customWidth="1"/>
    <col min="16" max="16" width="19.140625" style="0" customWidth="1"/>
    <col min="17" max="17" width="0.13671875" style="0" hidden="1" customWidth="1"/>
    <col min="19" max="19" width="11.421875" style="0" customWidth="1"/>
  </cols>
  <sheetData>
    <row r="1" spans="1:18" ht="12.75">
      <c r="A1" s="228" t="s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1"/>
    </row>
    <row r="3" spans="1:18" ht="15">
      <c r="A3" s="247" t="s">
        <v>26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50" t="s">
        <v>33</v>
      </c>
      <c r="P4" s="251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"/>
      <c r="O7" s="242" t="s">
        <v>0</v>
      </c>
      <c r="P7" s="243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1"/>
      <c r="O8" s="3" t="s">
        <v>3</v>
      </c>
      <c r="P8" s="22"/>
      <c r="Q8" s="6"/>
      <c r="R8" s="31"/>
    </row>
    <row r="9" spans="1:18" ht="15">
      <c r="A9" s="89" t="s">
        <v>80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"/>
      <c r="O9" s="3" t="s">
        <v>2</v>
      </c>
      <c r="P9" s="22"/>
      <c r="Q9" s="6"/>
      <c r="R9" s="31"/>
    </row>
    <row r="10" spans="1:18" ht="15">
      <c r="A10" s="40" t="s">
        <v>70</v>
      </c>
      <c r="B10" s="41"/>
      <c r="C10" s="41"/>
      <c r="D10" s="41"/>
      <c r="E10" s="1"/>
      <c r="F10" s="1"/>
      <c r="G10" s="1"/>
      <c r="H10" s="1"/>
      <c r="I10" s="1"/>
      <c r="J10" s="1"/>
      <c r="K10" s="1"/>
      <c r="L10" s="1"/>
      <c r="M10" s="1"/>
      <c r="N10" s="1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7"/>
      <c r="J11" s="7"/>
      <c r="K11" s="7"/>
      <c r="L11" s="7"/>
      <c r="M11" s="7"/>
      <c r="N11" s="7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"/>
      <c r="O12" s="7"/>
      <c r="P12" s="46"/>
      <c r="R12" s="31"/>
    </row>
    <row r="13" spans="1:18" ht="12.75">
      <c r="A13" s="252" t="s">
        <v>28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53"/>
      <c r="M13" s="127"/>
      <c r="N13" s="245" t="s">
        <v>25</v>
      </c>
      <c r="O13" s="245"/>
      <c r="P13" s="246"/>
      <c r="R13" s="31"/>
    </row>
    <row r="14" spans="1:18" ht="12.75">
      <c r="A14" s="254" t="s">
        <v>22</v>
      </c>
      <c r="B14" s="255"/>
      <c r="C14" s="254"/>
      <c r="D14" s="254"/>
      <c r="E14" s="254"/>
      <c r="F14" s="254"/>
      <c r="G14" s="254"/>
      <c r="H14" s="254"/>
      <c r="I14" s="144"/>
      <c r="J14" s="256" t="s">
        <v>7</v>
      </c>
      <c r="K14" s="257"/>
      <c r="L14" s="258"/>
      <c r="M14" s="11"/>
      <c r="N14" s="11" t="s">
        <v>12</v>
      </c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24" t="s">
        <v>8</v>
      </c>
      <c r="K15" s="26" t="s">
        <v>9</v>
      </c>
      <c r="L15" s="26" t="s">
        <v>10</v>
      </c>
      <c r="M15" s="24" t="s">
        <v>52</v>
      </c>
      <c r="N15" s="27" t="s">
        <v>20</v>
      </c>
      <c r="O15" s="28" t="s">
        <v>21</v>
      </c>
      <c r="P15" s="29" t="s">
        <v>29</v>
      </c>
    </row>
    <row r="16" spans="1:16" ht="15">
      <c r="A16" s="99">
        <v>1</v>
      </c>
      <c r="B16" s="99">
        <v>0</v>
      </c>
      <c r="C16" s="99">
        <v>0</v>
      </c>
      <c r="D16" s="99" t="s">
        <v>54</v>
      </c>
      <c r="E16" s="99">
        <v>0</v>
      </c>
      <c r="F16" s="99">
        <v>293</v>
      </c>
      <c r="G16" s="99">
        <v>9998</v>
      </c>
      <c r="H16" s="72"/>
      <c r="I16" s="190">
        <v>2</v>
      </c>
      <c r="J16" s="190">
        <v>1</v>
      </c>
      <c r="K16" s="72"/>
      <c r="L16" s="72"/>
      <c r="M16" s="74"/>
      <c r="N16" s="88"/>
      <c r="O16" s="103">
        <f>+O17+O18+O19+O20+O21+O22+O23</f>
        <v>2066752.21</v>
      </c>
      <c r="P16" s="165">
        <f>+P17+P18+P19+P20+P21+P22+P23</f>
        <v>2066752.21</v>
      </c>
    </row>
    <row r="17" spans="1:16" ht="15">
      <c r="A17" s="74"/>
      <c r="B17" s="74"/>
      <c r="C17" s="74"/>
      <c r="D17" s="74"/>
      <c r="E17" s="74"/>
      <c r="F17" s="74"/>
      <c r="G17" s="74"/>
      <c r="H17" s="74"/>
      <c r="I17" s="93"/>
      <c r="J17" s="93">
        <v>1</v>
      </c>
      <c r="K17" s="93">
        <v>1</v>
      </c>
      <c r="L17" s="93">
        <v>1</v>
      </c>
      <c r="M17" s="139" t="s">
        <v>53</v>
      </c>
      <c r="N17" s="95"/>
      <c r="O17" s="100">
        <v>925000</v>
      </c>
      <c r="P17" s="95">
        <v>925000</v>
      </c>
    </row>
    <row r="18" spans="1:16" ht="15">
      <c r="A18" s="74"/>
      <c r="B18" s="74"/>
      <c r="C18" s="74"/>
      <c r="D18" s="74"/>
      <c r="E18" s="74"/>
      <c r="F18" s="74"/>
      <c r="G18" s="74"/>
      <c r="H18" s="74"/>
      <c r="I18" s="93"/>
      <c r="J18" s="93">
        <v>1</v>
      </c>
      <c r="K18" s="93">
        <v>1</v>
      </c>
      <c r="L18" s="94">
        <v>2</v>
      </c>
      <c r="M18" s="143" t="s">
        <v>53</v>
      </c>
      <c r="N18" s="95"/>
      <c r="O18" s="95">
        <v>54561.11</v>
      </c>
      <c r="P18" s="95">
        <v>54561.11</v>
      </c>
    </row>
    <row r="19" spans="1:16" ht="15">
      <c r="A19" s="74"/>
      <c r="B19" s="74"/>
      <c r="C19" s="74"/>
      <c r="D19" s="74"/>
      <c r="E19" s="74"/>
      <c r="F19" s="74"/>
      <c r="G19" s="74"/>
      <c r="H19" s="74"/>
      <c r="I19" s="93"/>
      <c r="J19" s="93">
        <v>1</v>
      </c>
      <c r="K19" s="93">
        <v>1</v>
      </c>
      <c r="L19" s="94">
        <v>4</v>
      </c>
      <c r="M19" s="143" t="s">
        <v>53</v>
      </c>
      <c r="N19" s="95"/>
      <c r="O19" s="95">
        <v>888000</v>
      </c>
      <c r="P19" s="95">
        <v>888000</v>
      </c>
    </row>
    <row r="20" spans="1:16" ht="15">
      <c r="A20" s="74"/>
      <c r="B20" s="74"/>
      <c r="C20" s="74"/>
      <c r="D20" s="74"/>
      <c r="E20" s="74"/>
      <c r="F20" s="74"/>
      <c r="G20" s="74"/>
      <c r="H20" s="74"/>
      <c r="I20" s="93"/>
      <c r="J20" s="93">
        <v>1</v>
      </c>
      <c r="K20" s="93">
        <v>2</v>
      </c>
      <c r="L20" s="94">
        <v>2</v>
      </c>
      <c r="M20" s="143" t="s">
        <v>60</v>
      </c>
      <c r="N20" s="95"/>
      <c r="O20" s="95">
        <v>60000</v>
      </c>
      <c r="P20" s="95">
        <v>60000</v>
      </c>
    </row>
    <row r="21" spans="1:16" ht="15">
      <c r="A21" s="74"/>
      <c r="B21" s="74"/>
      <c r="C21" s="74"/>
      <c r="D21" s="74"/>
      <c r="E21" s="74"/>
      <c r="F21" s="74"/>
      <c r="G21" s="74"/>
      <c r="H21" s="74"/>
      <c r="I21" s="93"/>
      <c r="J21" s="93">
        <v>1</v>
      </c>
      <c r="K21" s="93">
        <v>5</v>
      </c>
      <c r="L21" s="93">
        <v>1</v>
      </c>
      <c r="M21" s="139"/>
      <c r="N21" s="95"/>
      <c r="O21" s="95">
        <v>60702.1</v>
      </c>
      <c r="P21" s="95">
        <v>60702.1</v>
      </c>
    </row>
    <row r="22" spans="1:16" ht="15">
      <c r="A22" s="74"/>
      <c r="B22" s="74"/>
      <c r="C22" s="74"/>
      <c r="D22" s="74"/>
      <c r="E22" s="74"/>
      <c r="F22" s="74"/>
      <c r="G22" s="74"/>
      <c r="H22" s="74"/>
      <c r="I22" s="93"/>
      <c r="J22" s="93">
        <v>1</v>
      </c>
      <c r="K22" s="93">
        <v>5</v>
      </c>
      <c r="L22" s="93">
        <v>2</v>
      </c>
      <c r="M22" s="139"/>
      <c r="N22" s="95"/>
      <c r="O22" s="100">
        <v>68799</v>
      </c>
      <c r="P22" s="95">
        <v>68799</v>
      </c>
    </row>
    <row r="23" spans="1:16" ht="15">
      <c r="A23" s="74"/>
      <c r="B23" s="74"/>
      <c r="C23" s="74"/>
      <c r="D23" s="74"/>
      <c r="E23" s="74"/>
      <c r="F23" s="74"/>
      <c r="G23" s="74"/>
      <c r="H23" s="74"/>
      <c r="I23" s="93"/>
      <c r="J23" s="93">
        <v>1</v>
      </c>
      <c r="K23" s="93">
        <v>5</v>
      </c>
      <c r="L23" s="93">
        <v>3</v>
      </c>
      <c r="M23" s="139"/>
      <c r="N23" s="73"/>
      <c r="O23" s="100">
        <v>9690</v>
      </c>
      <c r="P23" s="95">
        <v>9690</v>
      </c>
    </row>
    <row r="24" spans="1:16" ht="15">
      <c r="A24" s="74"/>
      <c r="B24" s="74"/>
      <c r="C24" s="74"/>
      <c r="D24" s="74"/>
      <c r="E24" s="74"/>
      <c r="F24" s="74"/>
      <c r="G24" s="74"/>
      <c r="H24" s="74"/>
      <c r="I24" s="160"/>
      <c r="J24" s="93"/>
      <c r="K24" s="93"/>
      <c r="L24" s="93"/>
      <c r="M24" s="139"/>
      <c r="N24" s="73"/>
      <c r="O24" s="100"/>
      <c r="P24" s="95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160">
        <v>2</v>
      </c>
      <c r="J25" s="160">
        <v>2</v>
      </c>
      <c r="K25" s="93"/>
      <c r="L25" s="93"/>
      <c r="M25" s="139"/>
      <c r="N25" s="73"/>
      <c r="O25" s="96">
        <f>+O26+O27+O28+O29+O30+O31+O32+O33+O34+O35+O36+O37</f>
        <v>558134.85</v>
      </c>
      <c r="P25" s="96">
        <f>+P26+P27+P28+P29+P30+P31+P32+P33+P34+P35+P36+P37</f>
        <v>558134.85</v>
      </c>
    </row>
    <row r="26" spans="1:16" ht="15">
      <c r="A26" s="74"/>
      <c r="B26" s="74"/>
      <c r="C26" s="74"/>
      <c r="D26" s="74"/>
      <c r="E26" s="74"/>
      <c r="F26" s="74"/>
      <c r="G26" s="74"/>
      <c r="H26" s="74"/>
      <c r="I26" s="160"/>
      <c r="J26" s="160">
        <v>2</v>
      </c>
      <c r="K26" s="93">
        <v>1</v>
      </c>
      <c r="L26" s="93">
        <v>2</v>
      </c>
      <c r="M26" s="139"/>
      <c r="N26" s="73"/>
      <c r="O26" s="95">
        <v>714.72</v>
      </c>
      <c r="P26" s="95">
        <v>714.72</v>
      </c>
    </row>
    <row r="27" spans="1:16" ht="15">
      <c r="A27" s="74"/>
      <c r="B27" s="74"/>
      <c r="C27" s="74"/>
      <c r="D27" s="74"/>
      <c r="E27" s="74"/>
      <c r="F27" s="74"/>
      <c r="G27" s="74"/>
      <c r="H27" s="74"/>
      <c r="I27" s="160"/>
      <c r="J27" s="160">
        <v>2</v>
      </c>
      <c r="K27" s="93">
        <v>1</v>
      </c>
      <c r="L27" s="93">
        <v>3</v>
      </c>
      <c r="M27" s="139"/>
      <c r="N27" s="73"/>
      <c r="O27" s="95">
        <v>75301.38</v>
      </c>
      <c r="P27" s="95">
        <v>75301.38</v>
      </c>
    </row>
    <row r="28" spans="1:18" ht="15">
      <c r="A28" s="74"/>
      <c r="B28" s="74"/>
      <c r="C28" s="74"/>
      <c r="D28" s="74"/>
      <c r="E28" s="74"/>
      <c r="F28" s="74"/>
      <c r="G28" s="74"/>
      <c r="H28" s="74"/>
      <c r="I28" s="93"/>
      <c r="J28" s="93">
        <v>2</v>
      </c>
      <c r="K28" s="93">
        <v>1</v>
      </c>
      <c r="L28" s="93">
        <v>4</v>
      </c>
      <c r="M28" s="139"/>
      <c r="N28" s="73"/>
      <c r="O28" s="95">
        <v>940</v>
      </c>
      <c r="P28" s="95">
        <v>940</v>
      </c>
      <c r="R28" s="54"/>
    </row>
    <row r="29" spans="1:18" ht="15">
      <c r="A29" s="74"/>
      <c r="B29" s="74"/>
      <c r="C29" s="74"/>
      <c r="D29" s="74"/>
      <c r="E29" s="74"/>
      <c r="F29" s="74"/>
      <c r="G29" s="74"/>
      <c r="H29" s="74"/>
      <c r="I29" s="93"/>
      <c r="J29" s="93">
        <v>2</v>
      </c>
      <c r="K29" s="93">
        <v>1</v>
      </c>
      <c r="L29" s="93">
        <v>5</v>
      </c>
      <c r="M29" s="139"/>
      <c r="N29" s="73"/>
      <c r="O29" s="100">
        <v>25210</v>
      </c>
      <c r="P29" s="100">
        <v>25210</v>
      </c>
      <c r="R29" s="54"/>
    </row>
    <row r="30" spans="1:18" ht="15">
      <c r="A30" s="74"/>
      <c r="B30" s="74"/>
      <c r="C30" s="74"/>
      <c r="D30" s="74"/>
      <c r="E30" s="74"/>
      <c r="F30" s="74"/>
      <c r="G30" s="74"/>
      <c r="H30" s="74"/>
      <c r="I30" s="93"/>
      <c r="J30" s="93">
        <v>2</v>
      </c>
      <c r="K30" s="93">
        <v>3</v>
      </c>
      <c r="L30" s="94">
        <v>1</v>
      </c>
      <c r="M30" s="143"/>
      <c r="N30" s="81"/>
      <c r="O30" s="217">
        <v>29355</v>
      </c>
      <c r="P30" s="217">
        <v>29355</v>
      </c>
      <c r="R30" s="54"/>
    </row>
    <row r="31" spans="1:18" ht="15">
      <c r="A31" s="74"/>
      <c r="B31" s="74"/>
      <c r="C31" s="74"/>
      <c r="D31" s="74"/>
      <c r="E31" s="74"/>
      <c r="F31" s="74"/>
      <c r="G31" s="74"/>
      <c r="H31" s="74"/>
      <c r="I31" s="93"/>
      <c r="J31" s="93">
        <v>2</v>
      </c>
      <c r="K31" s="93">
        <v>6</v>
      </c>
      <c r="L31" s="94">
        <v>3</v>
      </c>
      <c r="M31" s="143" t="s">
        <v>53</v>
      </c>
      <c r="N31" s="81"/>
      <c r="O31" s="100">
        <v>20750.3</v>
      </c>
      <c r="P31" s="100">
        <v>20750.3</v>
      </c>
      <c r="R31" s="54"/>
    </row>
    <row r="32" spans="1:18" ht="15">
      <c r="A32" s="74"/>
      <c r="B32" s="74"/>
      <c r="C32" s="74"/>
      <c r="D32" s="74"/>
      <c r="E32" s="74"/>
      <c r="F32" s="74"/>
      <c r="G32" s="74"/>
      <c r="H32" s="74"/>
      <c r="I32" s="93"/>
      <c r="J32" s="93">
        <v>2</v>
      </c>
      <c r="K32" s="93">
        <v>7</v>
      </c>
      <c r="L32" s="94">
        <v>1</v>
      </c>
      <c r="M32" s="143" t="s">
        <v>53</v>
      </c>
      <c r="N32" s="81"/>
      <c r="O32" s="100">
        <v>30000</v>
      </c>
      <c r="P32" s="100">
        <v>30000</v>
      </c>
      <c r="R32" s="54"/>
    </row>
    <row r="33" spans="1:18" ht="15">
      <c r="A33" s="74"/>
      <c r="B33" s="74"/>
      <c r="C33" s="74"/>
      <c r="D33" s="74"/>
      <c r="E33" s="74"/>
      <c r="F33" s="74"/>
      <c r="G33" s="74"/>
      <c r="H33" s="74"/>
      <c r="I33" s="160"/>
      <c r="J33" s="93">
        <v>2</v>
      </c>
      <c r="K33" s="93">
        <v>8</v>
      </c>
      <c r="L33" s="94">
        <v>2</v>
      </c>
      <c r="M33" s="143"/>
      <c r="N33" s="81"/>
      <c r="O33" s="100">
        <v>9720.97</v>
      </c>
      <c r="P33" s="100">
        <v>9720.97</v>
      </c>
      <c r="R33" s="54"/>
    </row>
    <row r="34" spans="1:18" s="221" customFormat="1" ht="15">
      <c r="A34" s="219"/>
      <c r="B34" s="219"/>
      <c r="C34" s="219"/>
      <c r="D34" s="219"/>
      <c r="E34" s="219"/>
      <c r="F34" s="219"/>
      <c r="G34" s="219"/>
      <c r="H34" s="219"/>
      <c r="I34" s="220"/>
      <c r="J34" s="93">
        <v>2</v>
      </c>
      <c r="K34" s="93">
        <v>8</v>
      </c>
      <c r="L34" s="94">
        <v>6</v>
      </c>
      <c r="M34" s="143" t="s">
        <v>54</v>
      </c>
      <c r="N34" s="81"/>
      <c r="O34" s="100">
        <v>13560</v>
      </c>
      <c r="P34" s="100">
        <v>13560</v>
      </c>
      <c r="R34" s="222"/>
    </row>
    <row r="35" spans="1:18" s="221" customFormat="1" ht="15">
      <c r="A35" s="219"/>
      <c r="B35" s="219"/>
      <c r="C35" s="219"/>
      <c r="D35" s="219"/>
      <c r="E35" s="219"/>
      <c r="F35" s="219"/>
      <c r="G35" s="219"/>
      <c r="H35" s="219"/>
      <c r="I35" s="220"/>
      <c r="J35" s="93">
        <v>2</v>
      </c>
      <c r="K35" s="93">
        <v>8</v>
      </c>
      <c r="L35" s="94">
        <v>7</v>
      </c>
      <c r="M35" s="143" t="s">
        <v>54</v>
      </c>
      <c r="N35" s="81"/>
      <c r="O35" s="100">
        <v>143700</v>
      </c>
      <c r="P35" s="100">
        <v>143700</v>
      </c>
      <c r="R35" s="222"/>
    </row>
    <row r="36" spans="1:18" s="221" customFormat="1" ht="15">
      <c r="A36" s="219"/>
      <c r="B36" s="219"/>
      <c r="C36" s="219"/>
      <c r="D36" s="219"/>
      <c r="E36" s="219"/>
      <c r="F36" s="219"/>
      <c r="G36" s="219"/>
      <c r="H36" s="219"/>
      <c r="I36" s="220"/>
      <c r="J36" s="93">
        <v>2</v>
      </c>
      <c r="K36" s="93">
        <v>8</v>
      </c>
      <c r="L36" s="94">
        <v>7</v>
      </c>
      <c r="M36" s="143" t="s">
        <v>60</v>
      </c>
      <c r="N36" s="81"/>
      <c r="O36" s="100">
        <v>25000</v>
      </c>
      <c r="P36" s="100">
        <v>25000</v>
      </c>
      <c r="R36" s="222"/>
    </row>
    <row r="37" spans="1:18" s="221" customFormat="1" ht="15">
      <c r="A37" s="219"/>
      <c r="B37" s="219"/>
      <c r="C37" s="219"/>
      <c r="D37" s="219"/>
      <c r="E37" s="219"/>
      <c r="F37" s="219"/>
      <c r="G37" s="219"/>
      <c r="H37" s="219"/>
      <c r="I37" s="220"/>
      <c r="J37" s="93">
        <v>2</v>
      </c>
      <c r="K37" s="93">
        <v>8</v>
      </c>
      <c r="L37" s="94">
        <v>8</v>
      </c>
      <c r="M37" s="143" t="s">
        <v>53</v>
      </c>
      <c r="N37" s="81"/>
      <c r="O37" s="100">
        <v>183882.48</v>
      </c>
      <c r="P37" s="100">
        <v>183882.48</v>
      </c>
      <c r="R37" s="222"/>
    </row>
    <row r="38" spans="1:18" ht="15">
      <c r="A38" s="74"/>
      <c r="B38" s="74"/>
      <c r="C38" s="74"/>
      <c r="D38" s="74"/>
      <c r="E38" s="74"/>
      <c r="F38" s="74"/>
      <c r="G38" s="74"/>
      <c r="H38" s="74"/>
      <c r="I38" s="93"/>
      <c r="J38" s="93"/>
      <c r="K38" s="93"/>
      <c r="L38" s="94"/>
      <c r="M38" s="143"/>
      <c r="N38" s="81"/>
      <c r="O38" s="100"/>
      <c r="P38" s="100"/>
      <c r="R38" s="54"/>
    </row>
    <row r="39" spans="1:18" ht="15">
      <c r="A39" s="74"/>
      <c r="B39" s="74"/>
      <c r="C39" s="74"/>
      <c r="D39" s="74"/>
      <c r="E39" s="74"/>
      <c r="F39" s="74"/>
      <c r="G39" s="74"/>
      <c r="H39" s="74"/>
      <c r="I39" s="160">
        <v>2</v>
      </c>
      <c r="J39" s="160">
        <v>3</v>
      </c>
      <c r="K39" s="93"/>
      <c r="L39" s="94"/>
      <c r="M39" s="143"/>
      <c r="N39" s="81"/>
      <c r="O39" s="103">
        <f>O40+O41+O42</f>
        <v>58788.14</v>
      </c>
      <c r="P39" s="103">
        <f>P40+P41+P42</f>
        <v>58788.14</v>
      </c>
      <c r="R39" s="54"/>
    </row>
    <row r="40" spans="1:18" ht="15">
      <c r="A40" s="74"/>
      <c r="B40" s="74"/>
      <c r="C40" s="74"/>
      <c r="D40" s="74"/>
      <c r="E40" s="74"/>
      <c r="F40" s="74"/>
      <c r="G40" s="74"/>
      <c r="H40" s="74"/>
      <c r="I40" s="93"/>
      <c r="J40" s="93">
        <v>3</v>
      </c>
      <c r="K40" s="93">
        <v>7</v>
      </c>
      <c r="L40" s="93">
        <v>1</v>
      </c>
      <c r="M40" s="143" t="s">
        <v>53</v>
      </c>
      <c r="N40" s="143"/>
      <c r="O40" s="95">
        <v>41500</v>
      </c>
      <c r="P40" s="95">
        <v>41500</v>
      </c>
      <c r="Q40" s="177">
        <v>232500</v>
      </c>
      <c r="R40" s="1"/>
    </row>
    <row r="41" spans="1:18" ht="15">
      <c r="A41" s="74"/>
      <c r="B41" s="74"/>
      <c r="C41" s="74"/>
      <c r="D41" s="74"/>
      <c r="E41" s="74"/>
      <c r="F41" s="74"/>
      <c r="G41" s="74"/>
      <c r="H41" s="74"/>
      <c r="I41" s="210"/>
      <c r="J41" s="93">
        <v>3</v>
      </c>
      <c r="K41" s="216">
        <v>7</v>
      </c>
      <c r="L41" s="214">
        <v>1</v>
      </c>
      <c r="M41" s="212" t="s">
        <v>54</v>
      </c>
      <c r="N41" s="81"/>
      <c r="O41" s="95">
        <v>16500</v>
      </c>
      <c r="P41" s="95">
        <v>16500</v>
      </c>
      <c r="R41" s="1"/>
    </row>
    <row r="42" spans="1:18" ht="15">
      <c r="A42" s="74"/>
      <c r="B42" s="74"/>
      <c r="C42" s="74"/>
      <c r="D42" s="74"/>
      <c r="E42" s="74"/>
      <c r="F42" s="74"/>
      <c r="G42" s="74"/>
      <c r="H42" s="74"/>
      <c r="I42" s="211"/>
      <c r="J42" s="131">
        <v>3</v>
      </c>
      <c r="K42" s="215">
        <v>7</v>
      </c>
      <c r="L42" s="215">
        <v>1</v>
      </c>
      <c r="M42" s="213" t="s">
        <v>60</v>
      </c>
      <c r="N42" s="81"/>
      <c r="O42" s="100">
        <v>788.14</v>
      </c>
      <c r="P42" s="100">
        <v>788.14</v>
      </c>
      <c r="R42" s="1"/>
    </row>
    <row r="43" spans="1:18" ht="15.75" thickBot="1">
      <c r="A43" s="74"/>
      <c r="B43" s="205"/>
      <c r="C43" s="205"/>
      <c r="D43" s="74"/>
      <c r="E43" s="205"/>
      <c r="F43" s="205"/>
      <c r="G43" s="74"/>
      <c r="H43" s="74"/>
      <c r="I43" s="211"/>
      <c r="J43" s="131"/>
      <c r="K43" s="215"/>
      <c r="L43" s="215"/>
      <c r="M43" s="213"/>
      <c r="N43" s="81"/>
      <c r="O43" s="100"/>
      <c r="P43" s="95"/>
      <c r="R43" s="1"/>
    </row>
    <row r="44" spans="1:17" ht="18.75" thickBot="1">
      <c r="A44" s="77"/>
      <c r="B44" s="78"/>
      <c r="C44" s="78"/>
      <c r="D44" s="77"/>
      <c r="E44" s="78"/>
      <c r="F44" s="78"/>
      <c r="G44" s="244" t="s">
        <v>16</v>
      </c>
      <c r="H44" s="244"/>
      <c r="I44" s="244"/>
      <c r="J44" s="244"/>
      <c r="K44" s="244"/>
      <c r="L44" s="244"/>
      <c r="M44" s="126"/>
      <c r="N44" s="77"/>
      <c r="O44" s="91">
        <f>O39+O25+O16</f>
        <v>2683675.2</v>
      </c>
      <c r="P44" s="91">
        <f>P39+P25+P16</f>
        <v>2683675.2</v>
      </c>
      <c r="Q44" s="9"/>
    </row>
    <row r="45" spans="1:17" ht="18.75" thickTop="1">
      <c r="A45" s="73"/>
      <c r="B45" s="73"/>
      <c r="C45" s="73"/>
      <c r="D45" s="73"/>
      <c r="E45" s="73"/>
      <c r="F45" s="73"/>
      <c r="G45" s="175"/>
      <c r="H45" s="175"/>
      <c r="I45" s="175"/>
      <c r="J45" s="175"/>
      <c r="K45" s="175"/>
      <c r="L45" s="175"/>
      <c r="M45" s="175"/>
      <c r="N45" s="73"/>
      <c r="O45" s="176"/>
      <c r="P45" s="176"/>
      <c r="Q45" s="16"/>
    </row>
    <row r="46" spans="1:17" ht="18">
      <c r="A46" s="73"/>
      <c r="B46" s="73"/>
      <c r="C46" s="73"/>
      <c r="D46" s="73"/>
      <c r="E46" s="73"/>
      <c r="F46" s="73"/>
      <c r="G46" s="175"/>
      <c r="H46" s="175"/>
      <c r="I46" s="175"/>
      <c r="J46" s="175"/>
      <c r="K46" s="175"/>
      <c r="L46" s="175"/>
      <c r="M46" s="175"/>
      <c r="N46" s="73"/>
      <c r="O46" s="176"/>
      <c r="P46" s="176"/>
      <c r="Q46" s="16"/>
    </row>
    <row r="47" ht="12.75">
      <c r="O47" s="87"/>
    </row>
  </sheetData>
  <sheetProtection/>
  <mergeCells count="9">
    <mergeCell ref="G44:L44"/>
    <mergeCell ref="N13:P13"/>
    <mergeCell ref="A3:P3"/>
    <mergeCell ref="A1:P1"/>
    <mergeCell ref="O4:P4"/>
    <mergeCell ref="A13:L13"/>
    <mergeCell ref="O7:P7"/>
    <mergeCell ref="A14:H14"/>
    <mergeCell ref="J14:L14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SheetLayoutView="85" workbookViewId="0" topLeftCell="A39">
      <selection activeCell="P41" sqref="P41"/>
    </sheetView>
  </sheetViews>
  <sheetFormatPr defaultColWidth="11.421875" defaultRowHeight="12.75"/>
  <cols>
    <col min="1" max="1" width="6.71093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customWidth="1"/>
    <col min="6" max="6" width="5.57421875" style="0" customWidth="1"/>
    <col min="7" max="7" width="6.7109375" style="0" customWidth="1"/>
    <col min="8" max="8" width="11.421875" style="0" hidden="1" customWidth="1"/>
    <col min="9" max="9" width="6.140625" style="163" customWidth="1"/>
    <col min="10" max="10" width="5.8515625" style="185" customWidth="1"/>
    <col min="11" max="11" width="6.7109375" style="0" customWidth="1"/>
    <col min="12" max="12" width="6.57421875" style="0" customWidth="1"/>
    <col min="13" max="13" width="6.421875" style="0" hidden="1" customWidth="1"/>
    <col min="14" max="14" width="6.421875" style="136" customWidth="1"/>
    <col min="15" max="15" width="25.57421875" style="0" customWidth="1"/>
    <col min="16" max="16" width="20.28125" style="0" customWidth="1"/>
    <col min="17" max="17" width="0.13671875" style="0" hidden="1" customWidth="1"/>
    <col min="18" max="18" width="12.421875" style="0" bestFit="1" customWidth="1"/>
  </cols>
  <sheetData>
    <row r="1" spans="1:18" ht="12.75">
      <c r="A1" s="228" t="s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30"/>
      <c r="R1" s="31"/>
    </row>
    <row r="2" spans="1:18" ht="15">
      <c r="A2" s="37"/>
      <c r="B2" s="38"/>
      <c r="C2" s="38"/>
      <c r="D2" s="38"/>
      <c r="E2" s="38"/>
      <c r="F2" s="38"/>
      <c r="G2" s="38"/>
      <c r="H2" s="38"/>
      <c r="I2" s="14"/>
      <c r="J2" s="179"/>
      <c r="K2" s="38"/>
      <c r="L2" s="38"/>
      <c r="M2" s="38"/>
      <c r="N2" s="133"/>
      <c r="O2" s="38"/>
      <c r="P2" s="39"/>
      <c r="Q2" s="39"/>
      <c r="R2" s="31"/>
    </row>
    <row r="3" spans="1:18" ht="15">
      <c r="A3" s="247" t="s">
        <v>26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39"/>
      <c r="R3" s="31"/>
    </row>
    <row r="4" spans="1:18" ht="15">
      <c r="A4" s="37"/>
      <c r="B4" s="38"/>
      <c r="C4" s="38"/>
      <c r="D4" s="38"/>
      <c r="E4" s="38"/>
      <c r="F4" s="38"/>
      <c r="G4" s="38"/>
      <c r="H4" s="38"/>
      <c r="I4" s="14"/>
      <c r="J4" s="179"/>
      <c r="K4" s="38"/>
      <c r="L4" s="38"/>
      <c r="M4" s="38"/>
      <c r="N4" s="133"/>
      <c r="O4" s="250" t="s">
        <v>33</v>
      </c>
      <c r="P4" s="251"/>
      <c r="Q4" s="39"/>
      <c r="R4" s="31"/>
    </row>
    <row r="5" spans="1:18" ht="15">
      <c r="A5" s="37"/>
      <c r="B5" s="38"/>
      <c r="C5" s="38"/>
      <c r="D5" s="38"/>
      <c r="E5" s="38"/>
      <c r="F5" s="38"/>
      <c r="G5" s="38"/>
      <c r="H5" s="38"/>
      <c r="I5" s="14"/>
      <c r="J5" s="179"/>
      <c r="K5" s="38"/>
      <c r="L5" s="38"/>
      <c r="M5" s="38"/>
      <c r="N5" s="133"/>
      <c r="O5" s="38"/>
      <c r="P5" s="39"/>
      <c r="Q5" s="39"/>
      <c r="R5" s="31"/>
    </row>
    <row r="6" spans="1:18" ht="12.75">
      <c r="A6" s="31"/>
      <c r="B6" s="1"/>
      <c r="C6" s="1"/>
      <c r="D6" s="1"/>
      <c r="E6" s="1"/>
      <c r="F6" s="1"/>
      <c r="G6" s="1"/>
      <c r="H6" s="1"/>
      <c r="I6" s="186"/>
      <c r="J6" s="180"/>
      <c r="K6" s="1"/>
      <c r="L6" s="1"/>
      <c r="M6" s="1"/>
      <c r="N6" s="134"/>
      <c r="O6" s="1"/>
      <c r="P6" s="43"/>
      <c r="Q6" s="6"/>
      <c r="R6" s="31"/>
    </row>
    <row r="7" spans="1:18" ht="15">
      <c r="A7" s="40" t="s">
        <v>36</v>
      </c>
      <c r="B7" s="41"/>
      <c r="C7" s="41"/>
      <c r="D7" s="41"/>
      <c r="E7" s="41"/>
      <c r="F7" s="41"/>
      <c r="G7" s="41"/>
      <c r="H7" s="41"/>
      <c r="I7" s="187"/>
      <c r="J7" s="181"/>
      <c r="K7" s="41"/>
      <c r="L7" s="41"/>
      <c r="M7" s="1"/>
      <c r="N7" s="134"/>
      <c r="O7" s="242" t="s">
        <v>0</v>
      </c>
      <c r="P7" s="243"/>
      <c r="Q7" s="42"/>
      <c r="R7" s="31"/>
    </row>
    <row r="8" spans="1:18" ht="15">
      <c r="A8" s="40" t="s">
        <v>35</v>
      </c>
      <c r="B8" s="41"/>
      <c r="C8" s="41"/>
      <c r="D8" s="41"/>
      <c r="E8" s="41"/>
      <c r="F8" s="41"/>
      <c r="G8" s="41"/>
      <c r="H8" s="41"/>
      <c r="I8" s="187"/>
      <c r="J8" s="181"/>
      <c r="K8" s="41"/>
      <c r="L8" s="41"/>
      <c r="M8" s="1"/>
      <c r="N8" s="134"/>
      <c r="O8" s="3" t="s">
        <v>3</v>
      </c>
      <c r="P8" s="22"/>
      <c r="Q8" s="6"/>
      <c r="R8" s="31"/>
    </row>
    <row r="9" spans="1:18" ht="15">
      <c r="A9" s="40" t="s">
        <v>80</v>
      </c>
      <c r="B9" s="41"/>
      <c r="C9" s="41"/>
      <c r="D9" s="41"/>
      <c r="E9" s="41"/>
      <c r="F9" s="41"/>
      <c r="G9" s="41"/>
      <c r="H9" s="41"/>
      <c r="I9" s="187"/>
      <c r="J9" s="181"/>
      <c r="K9" s="41"/>
      <c r="L9" s="41"/>
      <c r="M9" s="1"/>
      <c r="N9" s="134"/>
      <c r="O9" s="3" t="s">
        <v>2</v>
      </c>
      <c r="P9" s="22"/>
      <c r="Q9" s="6"/>
      <c r="R9" s="31"/>
    </row>
    <row r="10" spans="1:18" ht="15">
      <c r="A10" s="40" t="s">
        <v>69</v>
      </c>
      <c r="B10" s="41"/>
      <c r="C10" s="41"/>
      <c r="D10" s="41"/>
      <c r="E10" s="1"/>
      <c r="F10" s="1"/>
      <c r="G10" s="1"/>
      <c r="H10" s="1"/>
      <c r="I10" s="186"/>
      <c r="J10" s="180"/>
      <c r="K10" s="1"/>
      <c r="L10" s="1"/>
      <c r="M10" s="1"/>
      <c r="N10" s="134"/>
      <c r="O10" s="13" t="s">
        <v>1</v>
      </c>
      <c r="P10" s="35"/>
      <c r="Q10" s="43"/>
      <c r="R10" s="31"/>
    </row>
    <row r="11" spans="1:18" ht="13.5" thickBot="1">
      <c r="A11" s="34"/>
      <c r="B11" s="12"/>
      <c r="C11" s="44"/>
      <c r="D11" s="44"/>
      <c r="E11" s="7"/>
      <c r="F11" s="7"/>
      <c r="G11" s="7"/>
      <c r="H11" s="7"/>
      <c r="I11" s="188"/>
      <c r="J11" s="182"/>
      <c r="K11" s="7"/>
      <c r="L11" s="7"/>
      <c r="M11" s="7"/>
      <c r="N11" s="135"/>
      <c r="O11" s="12"/>
      <c r="P11" s="45"/>
      <c r="Q11" s="8"/>
      <c r="R11" s="31"/>
    </row>
    <row r="12" spans="1:18" ht="13.5" thickBot="1">
      <c r="A12" s="46"/>
      <c r="B12" s="10"/>
      <c r="C12" s="10"/>
      <c r="D12" s="10"/>
      <c r="E12" s="10"/>
      <c r="F12" s="10"/>
      <c r="G12" s="10"/>
      <c r="H12" s="10"/>
      <c r="I12" s="189"/>
      <c r="J12" s="183"/>
      <c r="K12" s="10"/>
      <c r="L12" s="10"/>
      <c r="O12" s="7"/>
      <c r="P12" s="46"/>
      <c r="R12" s="31"/>
    </row>
    <row r="13" spans="1:18" ht="12.75">
      <c r="A13" s="252" t="s">
        <v>28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53"/>
      <c r="M13" s="245" t="s">
        <v>25</v>
      </c>
      <c r="N13" s="245"/>
      <c r="O13" s="245"/>
      <c r="P13" s="246"/>
      <c r="R13" s="31"/>
    </row>
    <row r="14" spans="1:18" ht="12.75">
      <c r="A14" s="254" t="s">
        <v>22</v>
      </c>
      <c r="B14" s="255"/>
      <c r="C14" s="254"/>
      <c r="D14" s="254"/>
      <c r="E14" s="254"/>
      <c r="F14" s="254"/>
      <c r="G14" s="254"/>
      <c r="H14" s="254"/>
      <c r="I14" s="144"/>
      <c r="J14" s="256" t="s">
        <v>7</v>
      </c>
      <c r="K14" s="257"/>
      <c r="L14" s="258"/>
      <c r="M14" s="11" t="s">
        <v>12</v>
      </c>
      <c r="N14" s="128"/>
      <c r="O14" s="4" t="s">
        <v>13</v>
      </c>
      <c r="P14" s="5" t="s">
        <v>14</v>
      </c>
      <c r="R14" s="31"/>
    </row>
    <row r="15" spans="1:16" ht="34.5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191" t="s">
        <v>8</v>
      </c>
      <c r="K15" s="26" t="s">
        <v>9</v>
      </c>
      <c r="L15" s="26" t="s">
        <v>10</v>
      </c>
      <c r="M15" s="27" t="s">
        <v>20</v>
      </c>
      <c r="N15" s="137" t="s">
        <v>52</v>
      </c>
      <c r="O15" s="28" t="s">
        <v>21</v>
      </c>
      <c r="P15" s="29" t="s">
        <v>29</v>
      </c>
    </row>
    <row r="16" spans="1:16" ht="15">
      <c r="A16" s="99">
        <v>11</v>
      </c>
      <c r="B16" s="99">
        <v>0</v>
      </c>
      <c r="C16" s="99">
        <v>0</v>
      </c>
      <c r="D16" s="99">
        <v>1</v>
      </c>
      <c r="E16" s="99">
        <v>0</v>
      </c>
      <c r="F16" s="99">
        <v>293</v>
      </c>
      <c r="G16" s="99">
        <v>9998</v>
      </c>
      <c r="H16" s="99"/>
      <c r="I16" s="190">
        <v>2</v>
      </c>
      <c r="J16" s="184">
        <v>1</v>
      </c>
      <c r="K16" s="72"/>
      <c r="L16" s="72"/>
      <c r="M16" s="88"/>
      <c r="N16" s="138"/>
      <c r="O16" s="96">
        <f>+O17+O18+O19+O20+O21+O22+O23+O24+O25</f>
        <v>2448770.7800000003</v>
      </c>
      <c r="P16" s="96">
        <f>+P17+P18+P19+P20+P21+P22+P23+P24+P25</f>
        <v>2448770.7800000003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130">
        <v>1</v>
      </c>
      <c r="K17" s="93">
        <v>1</v>
      </c>
      <c r="L17" s="93">
        <v>1</v>
      </c>
      <c r="M17" s="73"/>
      <c r="N17" s="139" t="s">
        <v>53</v>
      </c>
      <c r="O17" s="95">
        <v>1004600</v>
      </c>
      <c r="P17" s="95">
        <v>1004600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130">
        <v>1</v>
      </c>
      <c r="K18" s="93">
        <v>1</v>
      </c>
      <c r="L18" s="93">
        <v>2</v>
      </c>
      <c r="M18" s="178"/>
      <c r="N18" s="139" t="s">
        <v>53</v>
      </c>
      <c r="O18" s="95">
        <v>86096.28</v>
      </c>
      <c r="P18" s="95">
        <v>86096.28</v>
      </c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130">
        <v>1</v>
      </c>
      <c r="K19" s="93">
        <v>1</v>
      </c>
      <c r="L19" s="93">
        <v>2</v>
      </c>
      <c r="M19" s="178"/>
      <c r="N19" s="139" t="s">
        <v>75</v>
      </c>
      <c r="O19" s="95">
        <v>5600</v>
      </c>
      <c r="P19" s="95">
        <v>5600</v>
      </c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130">
        <v>1</v>
      </c>
      <c r="K20" s="93">
        <v>1</v>
      </c>
      <c r="L20" s="93">
        <v>4</v>
      </c>
      <c r="M20" s="178"/>
      <c r="N20" s="139" t="s">
        <v>53</v>
      </c>
      <c r="O20" s="95">
        <v>935323.01</v>
      </c>
      <c r="P20" s="95">
        <v>935323.01</v>
      </c>
    </row>
    <row r="21" spans="1:16" ht="15">
      <c r="A21" s="74"/>
      <c r="B21" s="74"/>
      <c r="C21" s="74"/>
      <c r="D21" s="74"/>
      <c r="E21" s="74"/>
      <c r="F21" s="74"/>
      <c r="G21" s="93"/>
      <c r="H21" s="93"/>
      <c r="I21" s="93"/>
      <c r="J21" s="130">
        <v>1</v>
      </c>
      <c r="K21" s="93">
        <v>1</v>
      </c>
      <c r="L21" s="93">
        <v>5</v>
      </c>
      <c r="M21" s="178"/>
      <c r="N21" s="139" t="s">
        <v>78</v>
      </c>
      <c r="O21" s="95">
        <v>71043.99</v>
      </c>
      <c r="P21" s="95">
        <v>71043.99</v>
      </c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130">
        <v>1</v>
      </c>
      <c r="K22" s="93">
        <v>2</v>
      </c>
      <c r="L22" s="93">
        <v>2</v>
      </c>
      <c r="M22" s="73"/>
      <c r="N22" s="139" t="s">
        <v>60</v>
      </c>
      <c r="O22" s="97">
        <v>182333.33</v>
      </c>
      <c r="P22" s="97">
        <v>182333.33</v>
      </c>
    </row>
    <row r="23" spans="1:16" ht="15">
      <c r="A23" s="74"/>
      <c r="B23" s="74"/>
      <c r="C23" s="74"/>
      <c r="D23" s="74"/>
      <c r="E23" s="74"/>
      <c r="F23" s="74"/>
      <c r="G23" s="93"/>
      <c r="H23" s="93"/>
      <c r="I23" s="93"/>
      <c r="J23" s="130">
        <v>1</v>
      </c>
      <c r="K23" s="93">
        <v>5</v>
      </c>
      <c r="L23" s="93">
        <v>1</v>
      </c>
      <c r="M23" s="73"/>
      <c r="N23" s="139"/>
      <c r="O23" s="95">
        <v>73863.12</v>
      </c>
      <c r="P23" s="95">
        <v>73863.12</v>
      </c>
    </row>
    <row r="24" spans="1:18" ht="15">
      <c r="A24" s="74"/>
      <c r="B24" s="74"/>
      <c r="C24" s="74"/>
      <c r="D24" s="74"/>
      <c r="E24" s="74"/>
      <c r="F24" s="74"/>
      <c r="G24" s="93"/>
      <c r="H24" s="93"/>
      <c r="I24" s="93"/>
      <c r="J24" s="130">
        <v>1</v>
      </c>
      <c r="K24" s="93">
        <v>5</v>
      </c>
      <c r="L24" s="93">
        <v>2</v>
      </c>
      <c r="M24" s="73"/>
      <c r="N24" s="139"/>
      <c r="O24" s="95">
        <v>78981.15</v>
      </c>
      <c r="P24" s="95">
        <v>78981.15</v>
      </c>
      <c r="R24" s="132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93"/>
      <c r="J25" s="130">
        <v>1</v>
      </c>
      <c r="K25" s="93">
        <v>5</v>
      </c>
      <c r="L25" s="93">
        <v>3</v>
      </c>
      <c r="M25" s="73"/>
      <c r="N25" s="139"/>
      <c r="O25" s="95">
        <v>10929.9</v>
      </c>
      <c r="P25" s="95">
        <v>10929.9</v>
      </c>
    </row>
    <row r="26" spans="1:16" ht="15">
      <c r="A26" s="74"/>
      <c r="B26" s="74"/>
      <c r="C26" s="74"/>
      <c r="D26" s="74"/>
      <c r="E26" s="74"/>
      <c r="F26" s="74"/>
      <c r="G26" s="93"/>
      <c r="H26" s="93"/>
      <c r="I26" s="93"/>
      <c r="J26" s="130"/>
      <c r="K26" s="93"/>
      <c r="L26" s="93"/>
      <c r="M26" s="73"/>
      <c r="N26" s="139"/>
      <c r="O26" s="95"/>
      <c r="P26" s="95"/>
    </row>
    <row r="27" spans="1:16" ht="15">
      <c r="A27" s="74"/>
      <c r="B27" s="74"/>
      <c r="C27" s="74"/>
      <c r="D27" s="74"/>
      <c r="E27" s="74"/>
      <c r="F27" s="74"/>
      <c r="G27" s="93"/>
      <c r="H27" s="93"/>
      <c r="I27" s="160">
        <v>2</v>
      </c>
      <c r="J27" s="162">
        <v>2</v>
      </c>
      <c r="K27" s="93"/>
      <c r="L27" s="93"/>
      <c r="M27" s="73"/>
      <c r="N27" s="139"/>
      <c r="O27" s="96">
        <f>+O28+O29+O30+O31+O32+O33+O34+O35+O36</f>
        <v>2165514.46</v>
      </c>
      <c r="P27" s="96">
        <f>+P28+P29+P30+P31+P32+P33+P34+P35+P36</f>
        <v>2165514.46</v>
      </c>
    </row>
    <row r="28" spans="1:16" ht="15">
      <c r="A28" s="74"/>
      <c r="B28" s="74"/>
      <c r="C28" s="74"/>
      <c r="D28" s="74"/>
      <c r="E28" s="74"/>
      <c r="F28" s="74"/>
      <c r="G28" s="93"/>
      <c r="H28" s="93"/>
      <c r="I28" s="160"/>
      <c r="J28" s="130">
        <v>2</v>
      </c>
      <c r="K28" s="93">
        <v>1</v>
      </c>
      <c r="L28" s="93">
        <v>4</v>
      </c>
      <c r="M28" s="73"/>
      <c r="N28" s="139"/>
      <c r="O28" s="95">
        <v>100</v>
      </c>
      <c r="P28" s="95">
        <v>100</v>
      </c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130">
        <v>2</v>
      </c>
      <c r="K29" s="93">
        <v>1</v>
      </c>
      <c r="L29" s="93">
        <v>6</v>
      </c>
      <c r="M29" s="73"/>
      <c r="N29" s="139" t="s">
        <v>53</v>
      </c>
      <c r="O29" s="95">
        <v>68953.33</v>
      </c>
      <c r="P29" s="95">
        <v>68953.33</v>
      </c>
    </row>
    <row r="30" spans="1:16" ht="15">
      <c r="A30" s="74"/>
      <c r="B30" s="74"/>
      <c r="C30" s="74"/>
      <c r="D30" s="74"/>
      <c r="E30" s="74"/>
      <c r="F30" s="74"/>
      <c r="G30" s="93"/>
      <c r="H30" s="93"/>
      <c r="I30" s="93"/>
      <c r="J30" s="130">
        <v>2</v>
      </c>
      <c r="K30" s="93">
        <v>1</v>
      </c>
      <c r="L30" s="93">
        <v>8</v>
      </c>
      <c r="M30" s="73"/>
      <c r="N30" s="139"/>
      <c r="O30" s="95">
        <v>44500</v>
      </c>
      <c r="P30" s="95">
        <v>44500</v>
      </c>
    </row>
    <row r="31" spans="1:16" ht="15">
      <c r="A31" s="74"/>
      <c r="B31" s="74"/>
      <c r="C31" s="74"/>
      <c r="D31" s="74"/>
      <c r="E31" s="74"/>
      <c r="F31" s="74"/>
      <c r="G31" s="93"/>
      <c r="H31" s="93"/>
      <c r="I31" s="93"/>
      <c r="J31" s="130">
        <v>2</v>
      </c>
      <c r="K31" s="93">
        <v>3</v>
      </c>
      <c r="L31" s="93">
        <v>1</v>
      </c>
      <c r="M31" s="73"/>
      <c r="N31" s="139" t="s">
        <v>53</v>
      </c>
      <c r="O31" s="95">
        <v>10500</v>
      </c>
      <c r="P31" s="95">
        <v>10500</v>
      </c>
    </row>
    <row r="32" spans="1:18" ht="15">
      <c r="A32" s="74"/>
      <c r="B32" s="74"/>
      <c r="C32" s="74"/>
      <c r="D32" s="74"/>
      <c r="E32" s="74"/>
      <c r="F32" s="74"/>
      <c r="G32" s="93"/>
      <c r="H32" s="93"/>
      <c r="I32" s="160"/>
      <c r="J32" s="130">
        <v>2</v>
      </c>
      <c r="K32" s="93">
        <v>5</v>
      </c>
      <c r="L32" s="94">
        <v>3</v>
      </c>
      <c r="M32" s="73"/>
      <c r="N32" s="139" t="s">
        <v>74</v>
      </c>
      <c r="O32" s="95">
        <v>1100</v>
      </c>
      <c r="P32" s="95">
        <v>1100</v>
      </c>
      <c r="R32" s="1"/>
    </row>
    <row r="33" spans="1:18" ht="15">
      <c r="A33" s="74"/>
      <c r="B33" s="74"/>
      <c r="C33" s="74"/>
      <c r="D33" s="74"/>
      <c r="E33" s="74"/>
      <c r="F33" s="74"/>
      <c r="G33" s="93"/>
      <c r="H33" s="93"/>
      <c r="I33" s="160"/>
      <c r="J33" s="130">
        <v>2</v>
      </c>
      <c r="K33" s="93">
        <v>6</v>
      </c>
      <c r="L33" s="94">
        <v>3</v>
      </c>
      <c r="M33" s="73"/>
      <c r="N33" s="139" t="s">
        <v>53</v>
      </c>
      <c r="O33" s="95">
        <v>461.88</v>
      </c>
      <c r="P33" s="95">
        <v>461.88</v>
      </c>
      <c r="R33" s="1"/>
    </row>
    <row r="34" spans="1:18" ht="15">
      <c r="A34" s="74"/>
      <c r="B34" s="74"/>
      <c r="C34" s="74"/>
      <c r="D34" s="74"/>
      <c r="E34" s="74"/>
      <c r="F34" s="74"/>
      <c r="G34" s="93"/>
      <c r="H34" s="93"/>
      <c r="I34" s="160"/>
      <c r="J34" s="130">
        <v>2</v>
      </c>
      <c r="K34" s="93">
        <v>7</v>
      </c>
      <c r="L34" s="94">
        <v>1</v>
      </c>
      <c r="M34" s="73"/>
      <c r="N34" s="139" t="s">
        <v>74</v>
      </c>
      <c r="O34" s="95">
        <v>780161.62</v>
      </c>
      <c r="P34" s="95">
        <v>780161.62</v>
      </c>
      <c r="R34" s="1"/>
    </row>
    <row r="35" spans="1:18" ht="15">
      <c r="A35" s="74"/>
      <c r="B35" s="74"/>
      <c r="C35" s="74"/>
      <c r="D35" s="74"/>
      <c r="E35" s="74"/>
      <c r="F35" s="74"/>
      <c r="G35" s="93"/>
      <c r="H35" s="93"/>
      <c r="I35" s="160"/>
      <c r="J35" s="130">
        <v>2</v>
      </c>
      <c r="K35" s="93">
        <v>7</v>
      </c>
      <c r="L35" s="94">
        <v>2</v>
      </c>
      <c r="M35" s="73"/>
      <c r="N35" s="139" t="s">
        <v>75</v>
      </c>
      <c r="O35" s="95">
        <v>29930.95</v>
      </c>
      <c r="P35" s="95">
        <v>29930.95</v>
      </c>
      <c r="R35" s="1"/>
    </row>
    <row r="36" spans="1:18" ht="15">
      <c r="A36" s="74"/>
      <c r="B36" s="74"/>
      <c r="C36" s="74"/>
      <c r="D36" s="74"/>
      <c r="E36" s="74"/>
      <c r="F36" s="74"/>
      <c r="G36" s="93"/>
      <c r="H36" s="93"/>
      <c r="I36" s="160"/>
      <c r="J36" s="130">
        <v>2</v>
      </c>
      <c r="K36" s="93">
        <v>8</v>
      </c>
      <c r="L36" s="94">
        <v>8</v>
      </c>
      <c r="M36" s="73"/>
      <c r="N36" s="139" t="s">
        <v>53</v>
      </c>
      <c r="O36" s="95">
        <v>1229806.68</v>
      </c>
      <c r="P36" s="95">
        <v>1229806.68</v>
      </c>
      <c r="R36" s="1"/>
    </row>
    <row r="37" spans="1:18" ht="15">
      <c r="A37" s="74"/>
      <c r="B37" s="74"/>
      <c r="C37" s="74"/>
      <c r="D37" s="74"/>
      <c r="E37" s="74"/>
      <c r="F37" s="74"/>
      <c r="G37" s="93"/>
      <c r="H37" s="93"/>
      <c r="I37" s="160"/>
      <c r="J37" s="130"/>
      <c r="K37" s="93"/>
      <c r="L37" s="94"/>
      <c r="M37" s="73"/>
      <c r="N37" s="139"/>
      <c r="O37" s="95"/>
      <c r="P37" s="95"/>
      <c r="R37" s="1"/>
    </row>
    <row r="38" spans="1:18" ht="15">
      <c r="A38" s="74"/>
      <c r="B38" s="74"/>
      <c r="C38" s="74"/>
      <c r="D38" s="74"/>
      <c r="E38" s="74"/>
      <c r="F38" s="74"/>
      <c r="G38" s="93"/>
      <c r="H38" s="93"/>
      <c r="I38" s="160">
        <v>2</v>
      </c>
      <c r="J38" s="162">
        <v>3</v>
      </c>
      <c r="K38" s="93"/>
      <c r="L38" s="93"/>
      <c r="M38" s="73"/>
      <c r="N38" s="161"/>
      <c r="O38" s="96">
        <f>+O39+O40+O41+O42+O43+O44+O45+O46+O47+O48+O49+O50</f>
        <v>57434.12</v>
      </c>
      <c r="P38" s="96">
        <f>+P39+P40+P41+P42+P43+P44+P45+P46+P47+P48+P49+P50</f>
        <v>57434.12</v>
      </c>
      <c r="R38" s="1"/>
    </row>
    <row r="39" spans="1:16" ht="15">
      <c r="A39" s="74"/>
      <c r="B39" s="74"/>
      <c r="C39" s="74"/>
      <c r="D39" s="74"/>
      <c r="E39" s="74"/>
      <c r="F39" s="74"/>
      <c r="G39" s="93"/>
      <c r="H39" s="93"/>
      <c r="I39" s="93"/>
      <c r="J39" s="130">
        <v>3</v>
      </c>
      <c r="K39" s="93">
        <v>1</v>
      </c>
      <c r="L39" s="93">
        <v>1</v>
      </c>
      <c r="M39" s="73"/>
      <c r="N39" s="139" t="s">
        <v>53</v>
      </c>
      <c r="O39" s="95">
        <v>1534.45</v>
      </c>
      <c r="P39" s="95">
        <v>1534.45</v>
      </c>
    </row>
    <row r="40" spans="1:16" ht="15">
      <c r="A40" s="74"/>
      <c r="B40" s="74"/>
      <c r="C40" s="74"/>
      <c r="D40" s="74"/>
      <c r="E40" s="74"/>
      <c r="F40" s="74"/>
      <c r="G40" s="93"/>
      <c r="H40" s="93"/>
      <c r="I40" s="93"/>
      <c r="J40" s="130">
        <v>3</v>
      </c>
      <c r="K40" s="93">
        <v>2</v>
      </c>
      <c r="L40" s="94">
        <v>2</v>
      </c>
      <c r="M40" s="81"/>
      <c r="N40" s="139"/>
      <c r="O40" s="95">
        <v>219.49</v>
      </c>
      <c r="P40" s="95">
        <v>219.49</v>
      </c>
    </row>
    <row r="41" spans="1:16" ht="15">
      <c r="A41" s="74"/>
      <c r="B41" s="74"/>
      <c r="C41" s="74"/>
      <c r="D41" s="74"/>
      <c r="E41" s="74"/>
      <c r="F41" s="74"/>
      <c r="G41" s="93"/>
      <c r="H41" s="93"/>
      <c r="I41" s="160"/>
      <c r="J41" s="130">
        <v>3</v>
      </c>
      <c r="K41" s="93">
        <v>2</v>
      </c>
      <c r="L41" s="94">
        <v>3</v>
      </c>
      <c r="M41" s="73"/>
      <c r="N41" s="139" t="s">
        <v>53</v>
      </c>
      <c r="O41" s="95">
        <v>10170</v>
      </c>
      <c r="P41" s="95">
        <v>10170</v>
      </c>
    </row>
    <row r="42" spans="1:16" ht="15">
      <c r="A42" s="74"/>
      <c r="B42" s="74"/>
      <c r="C42" s="74"/>
      <c r="D42" s="74"/>
      <c r="E42" s="74"/>
      <c r="F42" s="74"/>
      <c r="G42" s="93"/>
      <c r="H42" s="93"/>
      <c r="I42" s="93"/>
      <c r="J42" s="130">
        <v>3</v>
      </c>
      <c r="K42" s="93">
        <v>5</v>
      </c>
      <c r="L42" s="94">
        <v>3</v>
      </c>
      <c r="M42" s="81"/>
      <c r="N42" s="139" t="s">
        <v>53</v>
      </c>
      <c r="O42" s="95">
        <v>2850</v>
      </c>
      <c r="P42" s="95">
        <v>2850</v>
      </c>
    </row>
    <row r="43" spans="1:16" ht="15">
      <c r="A43" s="74"/>
      <c r="B43" s="74"/>
      <c r="C43" s="74"/>
      <c r="D43" s="74"/>
      <c r="E43" s="74"/>
      <c r="F43" s="74"/>
      <c r="G43" s="93"/>
      <c r="H43" s="93"/>
      <c r="I43" s="93"/>
      <c r="J43" s="130">
        <v>3</v>
      </c>
      <c r="K43" s="93">
        <v>5</v>
      </c>
      <c r="L43" s="94">
        <v>4</v>
      </c>
      <c r="M43" s="81"/>
      <c r="N43" s="139" t="s">
        <v>53</v>
      </c>
      <c r="O43" s="95">
        <v>775.43</v>
      </c>
      <c r="P43" s="95">
        <v>775.43</v>
      </c>
    </row>
    <row r="44" spans="1:16" ht="15">
      <c r="A44" s="74"/>
      <c r="B44" s="74"/>
      <c r="C44" s="74"/>
      <c r="D44" s="74"/>
      <c r="E44" s="74"/>
      <c r="F44" s="74"/>
      <c r="G44" s="93"/>
      <c r="H44" s="93"/>
      <c r="I44" s="93"/>
      <c r="J44" s="130">
        <v>3</v>
      </c>
      <c r="K44" s="93">
        <v>6</v>
      </c>
      <c r="L44" s="94">
        <v>3</v>
      </c>
      <c r="M44" s="81"/>
      <c r="N44" s="139" t="s">
        <v>74</v>
      </c>
      <c r="O44" s="95">
        <v>416.95</v>
      </c>
      <c r="P44" s="95">
        <v>416.95</v>
      </c>
    </row>
    <row r="45" spans="1:16" ht="15">
      <c r="A45" s="74"/>
      <c r="B45" s="74"/>
      <c r="C45" s="74"/>
      <c r="D45" s="74"/>
      <c r="E45" s="74"/>
      <c r="F45" s="74"/>
      <c r="G45" s="93"/>
      <c r="H45" s="93"/>
      <c r="I45" s="93"/>
      <c r="J45" s="130">
        <v>3</v>
      </c>
      <c r="K45" s="93">
        <v>7</v>
      </c>
      <c r="L45" s="93">
        <v>1</v>
      </c>
      <c r="M45" s="73"/>
      <c r="N45" s="139" t="s">
        <v>53</v>
      </c>
      <c r="O45" s="95">
        <v>28250</v>
      </c>
      <c r="P45" s="95">
        <v>28250</v>
      </c>
    </row>
    <row r="46" spans="1:16" ht="15">
      <c r="A46" s="74"/>
      <c r="B46" s="205"/>
      <c r="C46" s="205"/>
      <c r="D46" s="74"/>
      <c r="E46" s="205"/>
      <c r="F46" s="205"/>
      <c r="G46" s="93"/>
      <c r="H46" s="93"/>
      <c r="I46" s="93"/>
      <c r="J46" s="130">
        <v>3</v>
      </c>
      <c r="K46" s="93">
        <v>7</v>
      </c>
      <c r="L46" s="93">
        <v>1</v>
      </c>
      <c r="M46" s="73"/>
      <c r="N46" s="139" t="s">
        <v>54</v>
      </c>
      <c r="O46" s="95">
        <v>9900</v>
      </c>
      <c r="P46" s="95">
        <v>9900</v>
      </c>
    </row>
    <row r="47" spans="1:16" ht="15">
      <c r="A47" s="74"/>
      <c r="B47" s="205"/>
      <c r="C47" s="205"/>
      <c r="D47" s="74"/>
      <c r="E47" s="205"/>
      <c r="F47" s="205"/>
      <c r="G47" s="93"/>
      <c r="H47" s="93"/>
      <c r="I47" s="93"/>
      <c r="J47" s="130">
        <v>3</v>
      </c>
      <c r="K47" s="93">
        <v>7</v>
      </c>
      <c r="L47" s="93">
        <v>1</v>
      </c>
      <c r="M47" s="73"/>
      <c r="N47" s="139" t="s">
        <v>74</v>
      </c>
      <c r="O47" s="95">
        <v>1000</v>
      </c>
      <c r="P47" s="95">
        <v>1000</v>
      </c>
    </row>
    <row r="48" spans="1:16" ht="15">
      <c r="A48" s="74"/>
      <c r="B48" s="205"/>
      <c r="C48" s="205"/>
      <c r="D48" s="74"/>
      <c r="E48" s="205"/>
      <c r="F48" s="205"/>
      <c r="G48" s="93"/>
      <c r="H48" s="93"/>
      <c r="I48" s="93"/>
      <c r="J48" s="130">
        <v>3</v>
      </c>
      <c r="K48" s="93">
        <v>7</v>
      </c>
      <c r="L48" s="93">
        <v>1</v>
      </c>
      <c r="M48" s="73"/>
      <c r="N48" s="139" t="s">
        <v>60</v>
      </c>
      <c r="O48" s="95">
        <v>505</v>
      </c>
      <c r="P48" s="95">
        <v>505</v>
      </c>
    </row>
    <row r="49" spans="1:16" ht="15">
      <c r="A49" s="74"/>
      <c r="B49" s="205"/>
      <c r="C49" s="205"/>
      <c r="D49" s="74"/>
      <c r="E49" s="205"/>
      <c r="F49" s="205"/>
      <c r="G49" s="93"/>
      <c r="H49" s="93"/>
      <c r="I49" s="93"/>
      <c r="J49" s="130">
        <v>3</v>
      </c>
      <c r="K49" s="93">
        <v>9</v>
      </c>
      <c r="L49" s="93">
        <v>1</v>
      </c>
      <c r="M49" s="73"/>
      <c r="N49" s="139" t="s">
        <v>53</v>
      </c>
      <c r="O49" s="95">
        <v>417.8</v>
      </c>
      <c r="P49" s="95">
        <v>417.8</v>
      </c>
    </row>
    <row r="50" spans="1:16" ht="15">
      <c r="A50" s="74"/>
      <c r="B50" s="205"/>
      <c r="C50" s="205"/>
      <c r="D50" s="74"/>
      <c r="E50" s="205"/>
      <c r="F50" s="205"/>
      <c r="G50" s="93"/>
      <c r="H50" s="93"/>
      <c r="I50" s="93"/>
      <c r="J50" s="130">
        <v>3</v>
      </c>
      <c r="K50" s="93">
        <v>9</v>
      </c>
      <c r="L50" s="93">
        <v>9</v>
      </c>
      <c r="M50" s="73"/>
      <c r="N50" s="139" t="s">
        <v>53</v>
      </c>
      <c r="O50" s="95">
        <v>1395</v>
      </c>
      <c r="P50" s="95">
        <v>1395</v>
      </c>
    </row>
    <row r="51" spans="1:16" ht="15">
      <c r="A51" s="74"/>
      <c r="B51" s="205"/>
      <c r="C51" s="205"/>
      <c r="D51" s="74"/>
      <c r="E51" s="205"/>
      <c r="F51" s="205"/>
      <c r="G51" s="93"/>
      <c r="H51" s="93"/>
      <c r="I51" s="93"/>
      <c r="J51" s="130"/>
      <c r="K51" s="93"/>
      <c r="L51" s="93"/>
      <c r="M51" s="73"/>
      <c r="N51" s="139"/>
      <c r="O51" s="95"/>
      <c r="P51" s="95"/>
    </row>
    <row r="52" spans="1:18" ht="18">
      <c r="A52" s="74"/>
      <c r="B52" s="205"/>
      <c r="C52" s="205"/>
      <c r="D52" s="74"/>
      <c r="E52" s="205"/>
      <c r="F52" s="205"/>
      <c r="G52" s="93"/>
      <c r="H52" s="93"/>
      <c r="I52" s="93"/>
      <c r="J52" s="130"/>
      <c r="K52" s="93"/>
      <c r="L52" s="94"/>
      <c r="M52" s="73"/>
      <c r="N52" s="139"/>
      <c r="O52" s="95"/>
      <c r="P52" s="95"/>
      <c r="Q52" s="16"/>
      <c r="R52" s="92"/>
    </row>
    <row r="53" spans="1:17" s="152" customFormat="1" ht="15.75" thickBot="1">
      <c r="A53" s="77"/>
      <c r="B53" s="78"/>
      <c r="C53" s="78"/>
      <c r="D53" s="77"/>
      <c r="E53" s="78"/>
      <c r="F53" s="78"/>
      <c r="G53" s="244" t="s">
        <v>16</v>
      </c>
      <c r="H53" s="244"/>
      <c r="I53" s="244"/>
      <c r="J53" s="244"/>
      <c r="K53" s="244"/>
      <c r="L53" s="244"/>
      <c r="M53" s="77"/>
      <c r="N53" s="201"/>
      <c r="O53" s="82">
        <f>O38+O27+O16</f>
        <v>4671719.36</v>
      </c>
      <c r="P53" s="82">
        <f>P38+P27+P16</f>
        <v>4671719.36</v>
      </c>
      <c r="Q53" s="202"/>
    </row>
    <row r="54" spans="1:17" s="152" customFormat="1" ht="15.75" thickTop="1">
      <c r="A54" s="73"/>
      <c r="B54" s="73"/>
      <c r="C54" s="73"/>
      <c r="D54" s="73"/>
      <c r="E54" s="73"/>
      <c r="F54" s="73"/>
      <c r="G54" s="175"/>
      <c r="H54" s="175"/>
      <c r="I54" s="175"/>
      <c r="J54" s="175"/>
      <c r="K54" s="175"/>
      <c r="L54" s="175"/>
      <c r="M54" s="73"/>
      <c r="N54" s="206"/>
      <c r="O54" s="207"/>
      <c r="P54" s="207"/>
      <c r="Q54" s="202"/>
    </row>
    <row r="55" spans="1:18" s="152" customFormat="1" ht="15">
      <c r="A55" s="73"/>
      <c r="B55" s="73"/>
      <c r="C55" s="73"/>
      <c r="D55" s="73"/>
      <c r="E55" s="73"/>
      <c r="F55" s="73"/>
      <c r="G55" s="175"/>
      <c r="H55" s="175"/>
      <c r="I55" s="175"/>
      <c r="J55" s="175"/>
      <c r="K55" s="175"/>
      <c r="L55" s="175"/>
      <c r="M55" s="73"/>
      <c r="N55" s="206"/>
      <c r="O55" s="207"/>
      <c r="P55" s="207"/>
      <c r="Q55" s="202"/>
      <c r="R55" s="223"/>
    </row>
    <row r="56" spans="1:16" ht="12.75">
      <c r="A56" s="1"/>
      <c r="B56" s="1"/>
      <c r="C56" s="1"/>
      <c r="D56" s="1"/>
      <c r="E56" s="1"/>
      <c r="F56" s="1"/>
      <c r="G56" s="14"/>
      <c r="H56" s="14"/>
      <c r="I56" s="14"/>
      <c r="J56" s="179"/>
      <c r="K56" s="14"/>
      <c r="L56" s="14"/>
      <c r="M56" s="15"/>
      <c r="N56" s="142"/>
      <c r="O56" s="15"/>
      <c r="P56" s="15"/>
    </row>
  </sheetData>
  <sheetProtection/>
  <mergeCells count="9">
    <mergeCell ref="G53:L53"/>
    <mergeCell ref="M13:P13"/>
    <mergeCell ref="A3:P3"/>
    <mergeCell ref="A1:P1"/>
    <mergeCell ref="O4:P4"/>
    <mergeCell ref="A13:L13"/>
    <mergeCell ref="O7:P7"/>
    <mergeCell ref="A14:H14"/>
    <mergeCell ref="J14:L14"/>
  </mergeCells>
  <printOptions horizontalCentered="1"/>
  <pageMargins left="0.3937007874015748" right="0.1968503937007874" top="0.3937007874015748" bottom="0.1968503937007874" header="0" footer="0"/>
  <pageSetup fitToHeight="1" fitToWidth="1" horizontalDpi="300" verticalDpi="3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4">
      <selection activeCell="A9" sqref="A9"/>
    </sheetView>
  </sheetViews>
  <sheetFormatPr defaultColWidth="11.421875" defaultRowHeight="12.75"/>
  <cols>
    <col min="1" max="1" width="6.7109375" style="0" customWidth="1"/>
    <col min="2" max="3" width="5.57421875" style="0" customWidth="1"/>
    <col min="4" max="4" width="9.140625" style="0" customWidth="1"/>
    <col min="5" max="5" width="8.57421875" style="0" customWidth="1"/>
    <col min="6" max="6" width="5.57421875" style="0" customWidth="1"/>
    <col min="7" max="7" width="6.7109375" style="0" customWidth="1"/>
    <col min="8" max="8" width="5.8515625" style="0" hidden="1" customWidth="1"/>
    <col min="9" max="9" width="6.28125" style="0" customWidth="1"/>
    <col min="10" max="10" width="5.8515625" style="0" customWidth="1"/>
    <col min="11" max="11" width="6.7109375" style="0" customWidth="1"/>
    <col min="12" max="12" width="6.57421875" style="0" customWidth="1"/>
    <col min="13" max="13" width="5.28125" style="0" hidden="1" customWidth="1"/>
    <col min="14" max="14" width="6.421875" style="0" customWidth="1"/>
    <col min="15" max="15" width="25.57421875" style="0" customWidth="1"/>
    <col min="16" max="16" width="19.140625" style="0" customWidth="1"/>
  </cols>
  <sheetData>
    <row r="1" spans="1:16" ht="12.75">
      <c r="A1" s="228" t="s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</row>
    <row r="2" spans="1:16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33"/>
      <c r="O2" s="38"/>
      <c r="P2" s="39"/>
    </row>
    <row r="3" spans="1:16" ht="15">
      <c r="A3" s="247" t="s">
        <v>26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16" ht="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33"/>
      <c r="O4" s="250" t="s">
        <v>33</v>
      </c>
      <c r="P4" s="251"/>
    </row>
    <row r="5" spans="1:16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3"/>
      <c r="O5" s="38"/>
      <c r="P5" s="39"/>
    </row>
    <row r="6" spans="1:16" ht="12.75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34"/>
      <c r="O6" s="1"/>
      <c r="P6" s="43"/>
    </row>
    <row r="7" spans="1:16" ht="15">
      <c r="A7" s="40" t="s">
        <v>36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"/>
      <c r="N7" s="134"/>
      <c r="O7" s="242" t="s">
        <v>0</v>
      </c>
      <c r="P7" s="243"/>
    </row>
    <row r="8" spans="1:16" ht="15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"/>
      <c r="N8" s="134"/>
      <c r="O8" s="3" t="s">
        <v>3</v>
      </c>
      <c r="P8" s="22"/>
    </row>
    <row r="9" spans="1:16" ht="15">
      <c r="A9" s="40" t="s">
        <v>81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"/>
      <c r="N9" s="134"/>
      <c r="O9" s="3" t="s">
        <v>2</v>
      </c>
      <c r="P9" s="22"/>
    </row>
    <row r="10" spans="1:16" ht="15">
      <c r="A10" s="40" t="s">
        <v>69</v>
      </c>
      <c r="B10" s="41"/>
      <c r="C10" s="41"/>
      <c r="D10" s="41"/>
      <c r="E10" s="1"/>
      <c r="F10" s="1"/>
      <c r="G10" s="1"/>
      <c r="H10" s="1"/>
      <c r="I10" s="1"/>
      <c r="J10" s="1"/>
      <c r="K10" s="1"/>
      <c r="L10" s="1"/>
      <c r="M10" s="1"/>
      <c r="N10" s="134"/>
      <c r="O10" s="13" t="s">
        <v>1</v>
      </c>
      <c r="P10" s="35"/>
    </row>
    <row r="11" spans="1:16" ht="13.5" thickBot="1">
      <c r="A11" s="34"/>
      <c r="B11" s="12"/>
      <c r="C11" s="44"/>
      <c r="D11" s="44"/>
      <c r="E11" s="7"/>
      <c r="F11" s="7"/>
      <c r="G11" s="7"/>
      <c r="H11" s="7"/>
      <c r="I11" s="7"/>
      <c r="J11" s="7"/>
      <c r="K11" s="7"/>
      <c r="L11" s="7"/>
      <c r="M11" s="7"/>
      <c r="N11" s="135"/>
      <c r="O11" s="12"/>
      <c r="P11" s="45"/>
    </row>
    <row r="12" spans="1:16" ht="13.5" thickBo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136"/>
      <c r="O12" s="7"/>
      <c r="P12" s="46"/>
    </row>
    <row r="13" spans="1:16" ht="12.75">
      <c r="A13" s="252" t="s">
        <v>28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53"/>
      <c r="M13" s="245" t="s">
        <v>25</v>
      </c>
      <c r="N13" s="245"/>
      <c r="O13" s="245"/>
      <c r="P13" s="246"/>
    </row>
    <row r="14" spans="1:16" ht="12.75">
      <c r="A14" s="254" t="s">
        <v>22</v>
      </c>
      <c r="B14" s="255"/>
      <c r="C14" s="254"/>
      <c r="D14" s="254"/>
      <c r="E14" s="254"/>
      <c r="F14" s="254"/>
      <c r="G14" s="254"/>
      <c r="H14" s="254"/>
      <c r="I14" s="144"/>
      <c r="J14" s="256" t="s">
        <v>7</v>
      </c>
      <c r="K14" s="257"/>
      <c r="L14" s="258"/>
      <c r="M14" s="11" t="s">
        <v>12</v>
      </c>
      <c r="N14" s="128"/>
      <c r="O14" s="4" t="s">
        <v>13</v>
      </c>
      <c r="P14" s="5" t="s">
        <v>14</v>
      </c>
    </row>
    <row r="15" spans="1:16" ht="34.5" customHeight="1" thickBot="1">
      <c r="A15" s="24" t="s">
        <v>4</v>
      </c>
      <c r="B15" s="36" t="s">
        <v>32</v>
      </c>
      <c r="C15" s="24" t="s">
        <v>5</v>
      </c>
      <c r="D15" s="24" t="s">
        <v>27</v>
      </c>
      <c r="E15" s="24" t="s">
        <v>15</v>
      </c>
      <c r="F15" s="24" t="s">
        <v>11</v>
      </c>
      <c r="G15" s="24" t="s">
        <v>6</v>
      </c>
      <c r="H15" s="25"/>
      <c r="I15" s="25" t="s">
        <v>56</v>
      </c>
      <c r="J15" s="24" t="s">
        <v>8</v>
      </c>
      <c r="K15" s="26" t="s">
        <v>9</v>
      </c>
      <c r="L15" s="26" t="s">
        <v>10</v>
      </c>
      <c r="M15" s="27" t="s">
        <v>20</v>
      </c>
      <c r="N15" s="137" t="s">
        <v>52</v>
      </c>
      <c r="O15" s="28" t="s">
        <v>21</v>
      </c>
      <c r="P15" s="29" t="s">
        <v>29</v>
      </c>
    </row>
    <row r="16" spans="1:16" ht="15">
      <c r="A16" s="99">
        <v>98</v>
      </c>
      <c r="B16" s="99">
        <v>0</v>
      </c>
      <c r="C16" s="99">
        <v>0</v>
      </c>
      <c r="D16" s="99">
        <v>1</v>
      </c>
      <c r="E16" s="99">
        <v>0</v>
      </c>
      <c r="F16" s="99">
        <v>293</v>
      </c>
      <c r="G16" s="99">
        <v>9998</v>
      </c>
      <c r="H16" s="99"/>
      <c r="J16" s="190">
        <v>2</v>
      </c>
      <c r="K16" s="190">
        <v>4</v>
      </c>
      <c r="L16" s="72"/>
      <c r="M16" s="88"/>
      <c r="N16" s="138"/>
      <c r="O16" s="96">
        <f>O17+O18+O19+O20+O21+O22+O23+O24+O25</f>
        <v>7000</v>
      </c>
      <c r="P16" s="96">
        <f>P17+P18+P19+P20+P21+P22+P23+P24+P25</f>
        <v>7000</v>
      </c>
    </row>
    <row r="17" spans="1:16" ht="15">
      <c r="A17" s="74"/>
      <c r="B17" s="74"/>
      <c r="C17" s="74"/>
      <c r="D17" s="74"/>
      <c r="E17" s="74"/>
      <c r="F17" s="74"/>
      <c r="G17" s="93"/>
      <c r="H17" s="93"/>
      <c r="I17" s="93"/>
      <c r="J17" s="93">
        <v>4</v>
      </c>
      <c r="K17" s="93">
        <v>1</v>
      </c>
      <c r="L17" s="93">
        <v>2</v>
      </c>
      <c r="M17" s="73"/>
      <c r="N17" s="139" t="s">
        <v>54</v>
      </c>
      <c r="O17" s="95">
        <v>7000</v>
      </c>
      <c r="P17" s="95">
        <v>7000</v>
      </c>
    </row>
    <row r="18" spans="1:16" ht="15">
      <c r="A18" s="74"/>
      <c r="B18" s="74"/>
      <c r="C18" s="74"/>
      <c r="D18" s="74"/>
      <c r="E18" s="74"/>
      <c r="F18" s="74"/>
      <c r="G18" s="93"/>
      <c r="H18" s="93"/>
      <c r="I18" s="93"/>
      <c r="J18" s="93"/>
      <c r="K18" s="93"/>
      <c r="L18" s="93"/>
      <c r="N18" s="139"/>
      <c r="O18" s="95"/>
      <c r="P18" s="95"/>
    </row>
    <row r="19" spans="1:16" ht="15">
      <c r="A19" s="74"/>
      <c r="B19" s="74"/>
      <c r="C19" s="74"/>
      <c r="D19" s="74"/>
      <c r="E19" s="74"/>
      <c r="F19" s="74"/>
      <c r="G19" s="93"/>
      <c r="H19" s="93"/>
      <c r="I19" s="93"/>
      <c r="J19" s="93"/>
      <c r="K19" s="93"/>
      <c r="L19" s="93"/>
      <c r="N19" s="139"/>
      <c r="O19" s="95"/>
      <c r="P19" s="95"/>
    </row>
    <row r="20" spans="1:16" ht="15">
      <c r="A20" s="74"/>
      <c r="B20" s="74"/>
      <c r="C20" s="74"/>
      <c r="D20" s="74"/>
      <c r="E20" s="74"/>
      <c r="F20" s="74"/>
      <c r="G20" s="93"/>
      <c r="H20" s="93"/>
      <c r="I20" s="93"/>
      <c r="J20" s="93"/>
      <c r="K20" s="93"/>
      <c r="L20" s="93"/>
      <c r="M20" s="73"/>
      <c r="N20" s="139"/>
      <c r="O20" s="95"/>
      <c r="P20" s="95"/>
    </row>
    <row r="21" spans="1:16" ht="15">
      <c r="A21" s="74"/>
      <c r="B21" s="74"/>
      <c r="C21" s="74"/>
      <c r="D21" s="74"/>
      <c r="E21" s="74"/>
      <c r="F21" s="74"/>
      <c r="G21" s="93"/>
      <c r="H21" s="93"/>
      <c r="I21" s="93"/>
      <c r="J21" s="93"/>
      <c r="K21" s="93"/>
      <c r="L21" s="93"/>
      <c r="N21" s="139"/>
      <c r="O21" s="97"/>
      <c r="P21" s="97"/>
    </row>
    <row r="22" spans="1:16" ht="15">
      <c r="A22" s="74"/>
      <c r="B22" s="74"/>
      <c r="C22" s="74"/>
      <c r="D22" s="74"/>
      <c r="E22" s="74"/>
      <c r="F22" s="74"/>
      <c r="G22" s="93"/>
      <c r="H22" s="93"/>
      <c r="I22" s="93"/>
      <c r="J22" s="93"/>
      <c r="K22" s="93"/>
      <c r="L22" s="93"/>
      <c r="M22" s="73"/>
      <c r="N22" s="140"/>
      <c r="O22" s="97"/>
      <c r="P22" s="97"/>
    </row>
    <row r="23" spans="1:16" ht="15">
      <c r="A23" s="74"/>
      <c r="B23" s="74"/>
      <c r="C23" s="74"/>
      <c r="D23" s="74"/>
      <c r="E23" s="74"/>
      <c r="F23" s="74"/>
      <c r="G23" s="93"/>
      <c r="H23" s="93"/>
      <c r="I23" s="74"/>
      <c r="J23" s="93"/>
      <c r="K23" s="93"/>
      <c r="L23" s="93"/>
      <c r="M23" s="73"/>
      <c r="N23" s="139"/>
      <c r="O23" s="95"/>
      <c r="P23" s="95"/>
    </row>
    <row r="24" spans="1:16" ht="15">
      <c r="A24" s="74"/>
      <c r="B24" s="74"/>
      <c r="C24" s="74"/>
      <c r="D24" s="74"/>
      <c r="E24" s="74"/>
      <c r="F24" s="74"/>
      <c r="G24" s="93"/>
      <c r="H24" s="93"/>
      <c r="I24" s="93"/>
      <c r="J24" s="93"/>
      <c r="K24" s="93"/>
      <c r="L24" s="93"/>
      <c r="M24" s="73"/>
      <c r="N24" s="139"/>
      <c r="O24" s="95"/>
      <c r="P24" s="95"/>
    </row>
    <row r="25" spans="1:16" ht="15">
      <c r="A25" s="74"/>
      <c r="B25" s="74"/>
      <c r="C25" s="74"/>
      <c r="D25" s="74"/>
      <c r="E25" s="74"/>
      <c r="F25" s="74"/>
      <c r="G25" s="93"/>
      <c r="H25" s="93"/>
      <c r="I25" s="93"/>
      <c r="J25" s="93"/>
      <c r="K25" s="93"/>
      <c r="L25" s="93"/>
      <c r="M25" s="73"/>
      <c r="N25" s="139"/>
      <c r="O25" s="95"/>
      <c r="P25" s="95"/>
    </row>
    <row r="26" spans="1:16" ht="15">
      <c r="A26" s="74"/>
      <c r="B26" s="74"/>
      <c r="C26" s="74"/>
      <c r="D26" s="74"/>
      <c r="E26" s="74"/>
      <c r="F26" s="74"/>
      <c r="G26" s="93"/>
      <c r="H26" s="93"/>
      <c r="I26" s="80"/>
      <c r="J26" s="160"/>
      <c r="K26" s="93"/>
      <c r="L26" s="93"/>
      <c r="M26" s="73"/>
      <c r="N26" s="139"/>
      <c r="O26" s="96"/>
      <c r="P26" s="96"/>
    </row>
    <row r="27" spans="1:16" ht="15">
      <c r="A27" s="74"/>
      <c r="B27" s="74"/>
      <c r="C27" s="74"/>
      <c r="D27" s="74"/>
      <c r="E27" s="74"/>
      <c r="F27" s="74"/>
      <c r="G27" s="93"/>
      <c r="H27" s="93"/>
      <c r="I27" s="93"/>
      <c r="J27" s="93"/>
      <c r="K27" s="93"/>
      <c r="L27" s="93"/>
      <c r="M27" s="73"/>
      <c r="N27" s="139"/>
      <c r="O27" s="95"/>
      <c r="P27" s="95"/>
    </row>
    <row r="28" spans="1:16" ht="15">
      <c r="A28" s="74"/>
      <c r="B28" s="74"/>
      <c r="C28" s="74"/>
      <c r="D28" s="74"/>
      <c r="E28" s="74"/>
      <c r="F28" s="74"/>
      <c r="G28" s="93"/>
      <c r="H28" s="93"/>
      <c r="I28" s="93"/>
      <c r="J28" s="93"/>
      <c r="K28" s="93"/>
      <c r="L28" s="93"/>
      <c r="M28" s="73"/>
      <c r="N28" s="139"/>
      <c r="O28" s="95"/>
      <c r="P28" s="95"/>
    </row>
    <row r="29" spans="1:16" ht="15">
      <c r="A29" s="74"/>
      <c r="B29" s="74"/>
      <c r="C29" s="74"/>
      <c r="D29" s="74"/>
      <c r="E29" s="74"/>
      <c r="F29" s="74"/>
      <c r="G29" s="93"/>
      <c r="H29" s="93"/>
      <c r="I29" s="93"/>
      <c r="J29" s="93"/>
      <c r="K29" s="93"/>
      <c r="L29" s="93"/>
      <c r="M29" s="73"/>
      <c r="N29" s="139"/>
      <c r="O29" s="95"/>
      <c r="P29" s="95"/>
    </row>
    <row r="30" spans="1:16" ht="15">
      <c r="A30" s="74"/>
      <c r="B30" s="74"/>
      <c r="C30" s="74"/>
      <c r="D30" s="74"/>
      <c r="E30" s="74"/>
      <c r="F30" s="74"/>
      <c r="G30" s="93"/>
      <c r="H30" s="93"/>
      <c r="I30" s="80"/>
      <c r="J30" s="93"/>
      <c r="K30" s="93"/>
      <c r="L30" s="93"/>
      <c r="M30" s="73"/>
      <c r="N30" s="139"/>
      <c r="O30" s="95"/>
      <c r="P30" s="95"/>
    </row>
    <row r="31" spans="1:16" ht="15">
      <c r="A31" s="74"/>
      <c r="B31" s="74"/>
      <c r="C31" s="74"/>
      <c r="D31" s="74"/>
      <c r="E31" s="74"/>
      <c r="F31" s="74"/>
      <c r="G31" s="93"/>
      <c r="H31" s="93"/>
      <c r="I31" s="80"/>
      <c r="J31" s="93"/>
      <c r="K31" s="93"/>
      <c r="L31" s="93"/>
      <c r="M31" s="73"/>
      <c r="N31" s="139"/>
      <c r="O31" s="95"/>
      <c r="P31" s="95"/>
    </row>
    <row r="32" spans="1:16" ht="15">
      <c r="A32" s="74"/>
      <c r="B32" s="74"/>
      <c r="C32" s="74"/>
      <c r="D32" s="74"/>
      <c r="E32" s="74"/>
      <c r="F32" s="74"/>
      <c r="G32" s="93"/>
      <c r="H32" s="93"/>
      <c r="I32" s="74"/>
      <c r="J32" s="93"/>
      <c r="K32" s="93"/>
      <c r="L32" s="93"/>
      <c r="M32" s="73"/>
      <c r="N32" s="139"/>
      <c r="O32" s="95"/>
      <c r="P32" s="95"/>
    </row>
    <row r="33" spans="1:16" ht="15">
      <c r="A33" s="74"/>
      <c r="B33" s="74"/>
      <c r="C33" s="74"/>
      <c r="D33" s="74"/>
      <c r="E33" s="74"/>
      <c r="F33" s="74"/>
      <c r="G33" s="93"/>
      <c r="H33" s="93"/>
      <c r="I33" s="93"/>
      <c r="J33" s="93"/>
      <c r="K33" s="93"/>
      <c r="L33" s="93"/>
      <c r="M33" s="73"/>
      <c r="N33" s="139"/>
      <c r="O33" s="95"/>
      <c r="P33" s="95"/>
    </row>
    <row r="34" spans="1:16" ht="15">
      <c r="A34" s="74"/>
      <c r="B34" s="74"/>
      <c r="C34" s="74"/>
      <c r="D34" s="74"/>
      <c r="E34" s="74"/>
      <c r="F34" s="74"/>
      <c r="G34" s="93"/>
      <c r="H34" s="93"/>
      <c r="I34" s="93"/>
      <c r="J34" s="93"/>
      <c r="K34" s="93"/>
      <c r="L34" s="93"/>
      <c r="M34" s="73"/>
      <c r="N34" s="139"/>
      <c r="O34" s="95"/>
      <c r="P34" s="95"/>
    </row>
    <row r="35" spans="1:16" ht="15">
      <c r="A35" s="74"/>
      <c r="B35" s="74"/>
      <c r="C35" s="74"/>
      <c r="D35" s="74"/>
      <c r="E35" s="74"/>
      <c r="F35" s="74"/>
      <c r="G35" s="93"/>
      <c r="H35" s="93"/>
      <c r="I35" s="93"/>
      <c r="J35" s="93"/>
      <c r="K35" s="93"/>
      <c r="L35" s="93"/>
      <c r="M35" s="73"/>
      <c r="N35" s="139"/>
      <c r="O35" s="95"/>
      <c r="P35" s="95"/>
    </row>
    <row r="36" spans="1:16" ht="15">
      <c r="A36" s="74"/>
      <c r="B36" s="74"/>
      <c r="C36" s="74"/>
      <c r="D36" s="74"/>
      <c r="E36" s="74"/>
      <c r="F36" s="74"/>
      <c r="G36" s="93"/>
      <c r="H36" s="93"/>
      <c r="I36" s="93"/>
      <c r="J36" s="93"/>
      <c r="K36" s="93"/>
      <c r="L36" s="93"/>
      <c r="M36" s="73"/>
      <c r="N36" s="139"/>
      <c r="O36" s="95"/>
      <c r="P36" s="95"/>
    </row>
    <row r="37" spans="1:16" ht="15">
      <c r="A37" s="74"/>
      <c r="B37" s="74"/>
      <c r="C37" s="74"/>
      <c r="D37" s="74"/>
      <c r="E37" s="74"/>
      <c r="F37" s="74"/>
      <c r="G37" s="93"/>
      <c r="H37" s="93"/>
      <c r="I37" s="93"/>
      <c r="J37" s="93"/>
      <c r="K37" s="93"/>
      <c r="L37" s="93"/>
      <c r="M37" s="73"/>
      <c r="N37" s="140"/>
      <c r="O37" s="95"/>
      <c r="P37" s="95"/>
    </row>
    <row r="38" spans="1:16" ht="15">
      <c r="A38" s="74"/>
      <c r="B38" s="74"/>
      <c r="C38" s="74"/>
      <c r="D38" s="74"/>
      <c r="E38" s="74"/>
      <c r="F38" s="74"/>
      <c r="G38" s="93"/>
      <c r="H38" s="93"/>
      <c r="I38" s="93"/>
      <c r="J38" s="93"/>
      <c r="K38" s="93"/>
      <c r="L38" s="94"/>
      <c r="M38" s="81"/>
      <c r="N38" s="139"/>
      <c r="O38" s="95"/>
      <c r="P38" s="95"/>
    </row>
    <row r="39" spans="1:16" ht="15">
      <c r="A39" s="74"/>
      <c r="B39" s="74"/>
      <c r="C39" s="74"/>
      <c r="D39" s="74"/>
      <c r="E39" s="74"/>
      <c r="F39" s="74"/>
      <c r="G39" s="93"/>
      <c r="H39" s="93"/>
      <c r="I39" s="80"/>
      <c r="J39" s="164"/>
      <c r="K39" s="93"/>
      <c r="L39" s="94"/>
      <c r="M39" s="73"/>
      <c r="N39" s="139"/>
      <c r="O39" s="95"/>
      <c r="P39" s="95"/>
    </row>
    <row r="40" spans="1:16" ht="15">
      <c r="A40" s="74"/>
      <c r="B40" s="74"/>
      <c r="C40" s="74"/>
      <c r="D40" s="74"/>
      <c r="E40" s="74"/>
      <c r="F40" s="74"/>
      <c r="G40" s="93"/>
      <c r="H40" s="93"/>
      <c r="I40" s="80"/>
      <c r="J40" s="160"/>
      <c r="K40" s="93"/>
      <c r="L40" s="93"/>
      <c r="M40" s="73"/>
      <c r="N40" s="161"/>
      <c r="O40" s="174"/>
      <c r="P40" s="174"/>
    </row>
    <row r="41" spans="1:16" ht="15">
      <c r="A41" s="74"/>
      <c r="B41" s="74"/>
      <c r="C41" s="74"/>
      <c r="D41" s="74"/>
      <c r="E41" s="74"/>
      <c r="F41" s="74"/>
      <c r="G41" s="93"/>
      <c r="H41" s="93"/>
      <c r="I41" s="93"/>
      <c r="J41" s="93"/>
      <c r="K41" s="93"/>
      <c r="L41" s="93"/>
      <c r="M41" s="73"/>
      <c r="N41" s="140"/>
      <c r="O41" s="95"/>
      <c r="P41" s="95"/>
    </row>
    <row r="42" spans="1:16" ht="15">
      <c r="A42" s="74"/>
      <c r="B42" s="74"/>
      <c r="C42" s="74"/>
      <c r="D42" s="74"/>
      <c r="E42" s="74"/>
      <c r="F42" s="74"/>
      <c r="G42" s="93"/>
      <c r="H42" s="93"/>
      <c r="I42" s="160"/>
      <c r="J42" s="93"/>
      <c r="K42" s="93"/>
      <c r="L42" s="93"/>
      <c r="M42" s="73"/>
      <c r="N42" s="140"/>
      <c r="O42" s="95"/>
      <c r="P42" s="95"/>
    </row>
    <row r="43" spans="1:16" ht="15">
      <c r="A43" s="74"/>
      <c r="B43" s="74"/>
      <c r="C43" s="74"/>
      <c r="D43" s="74"/>
      <c r="E43" s="74"/>
      <c r="F43" s="74"/>
      <c r="G43" s="93"/>
      <c r="H43" s="93"/>
      <c r="I43" s="74"/>
      <c r="J43" s="93"/>
      <c r="K43" s="93"/>
      <c r="L43" s="94"/>
      <c r="M43" s="81"/>
      <c r="N43" s="139"/>
      <c r="O43" s="95"/>
      <c r="P43" s="95"/>
    </row>
    <row r="44" spans="1:16" ht="15">
      <c r="A44" s="74"/>
      <c r="B44" s="74"/>
      <c r="C44" s="74"/>
      <c r="D44" s="74"/>
      <c r="E44" s="74"/>
      <c r="F44" s="74"/>
      <c r="G44" s="93"/>
      <c r="H44" s="93"/>
      <c r="I44" s="93"/>
      <c r="J44" s="93"/>
      <c r="K44" s="93"/>
      <c r="L44" s="94"/>
      <c r="M44" s="81"/>
      <c r="N44" s="139"/>
      <c r="O44" s="95"/>
      <c r="P44" s="95"/>
    </row>
    <row r="45" spans="1:16" ht="15">
      <c r="A45" s="74"/>
      <c r="B45" s="74"/>
      <c r="C45" s="74"/>
      <c r="D45" s="74"/>
      <c r="E45" s="74"/>
      <c r="F45" s="74"/>
      <c r="G45" s="93"/>
      <c r="H45" s="93"/>
      <c r="I45" s="80"/>
      <c r="J45" s="164"/>
      <c r="K45" s="93"/>
      <c r="L45" s="94"/>
      <c r="M45" s="73"/>
      <c r="N45" s="139"/>
      <c r="O45" s="95"/>
      <c r="P45" s="95"/>
    </row>
    <row r="46" spans="1:16" ht="15">
      <c r="A46" s="74"/>
      <c r="B46" s="74"/>
      <c r="C46" s="74"/>
      <c r="D46" s="74"/>
      <c r="E46" s="74"/>
      <c r="F46" s="74"/>
      <c r="G46" s="93"/>
      <c r="H46" s="93"/>
      <c r="I46" s="93"/>
      <c r="J46" s="93"/>
      <c r="K46" s="93"/>
      <c r="L46" s="93"/>
      <c r="M46" s="73"/>
      <c r="N46" s="161"/>
      <c r="O46" s="95"/>
      <c r="P46" s="95"/>
    </row>
    <row r="47" spans="1:16" ht="15">
      <c r="A47" s="74"/>
      <c r="B47" s="74"/>
      <c r="C47" s="74"/>
      <c r="D47" s="74"/>
      <c r="E47" s="74"/>
      <c r="F47" s="74"/>
      <c r="G47" s="93"/>
      <c r="H47" s="93"/>
      <c r="I47" s="93"/>
      <c r="J47" s="93"/>
      <c r="K47" s="93"/>
      <c r="L47" s="93"/>
      <c r="M47" s="73"/>
      <c r="N47" s="140"/>
      <c r="O47" s="95"/>
      <c r="P47" s="95"/>
    </row>
    <row r="48" spans="1:16" ht="15">
      <c r="A48" s="74"/>
      <c r="B48" s="74"/>
      <c r="C48" s="74"/>
      <c r="D48" s="74"/>
      <c r="E48" s="74"/>
      <c r="F48" s="74"/>
      <c r="G48" s="93"/>
      <c r="H48" s="93"/>
      <c r="I48" s="160"/>
      <c r="J48" s="93"/>
      <c r="K48" s="93"/>
      <c r="L48" s="93"/>
      <c r="M48" s="73"/>
      <c r="N48" s="140"/>
      <c r="O48" s="95"/>
      <c r="P48" s="95"/>
    </row>
    <row r="49" spans="1:16" ht="15">
      <c r="A49" s="74"/>
      <c r="B49" s="74"/>
      <c r="C49" s="74"/>
      <c r="D49" s="74"/>
      <c r="E49" s="74"/>
      <c r="F49" s="74"/>
      <c r="G49" s="93"/>
      <c r="H49" s="93"/>
      <c r="I49" s="74"/>
      <c r="J49" s="93"/>
      <c r="K49" s="93"/>
      <c r="L49" s="94"/>
      <c r="M49" s="81"/>
      <c r="N49" s="139"/>
      <c r="O49" s="95"/>
      <c r="P49" s="95"/>
    </row>
    <row r="50" spans="1:16" ht="15">
      <c r="A50" s="74"/>
      <c r="B50" s="74"/>
      <c r="C50" s="74"/>
      <c r="D50" s="74"/>
      <c r="E50" s="74"/>
      <c r="F50" s="74"/>
      <c r="G50" s="93"/>
      <c r="H50" s="93"/>
      <c r="I50" s="160"/>
      <c r="J50" s="93"/>
      <c r="K50" s="93"/>
      <c r="L50" s="93"/>
      <c r="M50" s="73"/>
      <c r="N50" s="140"/>
      <c r="O50" s="95"/>
      <c r="P50" s="95"/>
    </row>
    <row r="51" spans="1:16" ht="15">
      <c r="A51" s="74"/>
      <c r="B51" s="74"/>
      <c r="C51" s="74"/>
      <c r="D51" s="74"/>
      <c r="E51" s="74"/>
      <c r="F51" s="74"/>
      <c r="G51" s="93"/>
      <c r="H51" s="93"/>
      <c r="I51" s="74"/>
      <c r="J51" s="93"/>
      <c r="K51" s="93"/>
      <c r="L51" s="94"/>
      <c r="M51" s="81"/>
      <c r="N51" s="139"/>
      <c r="O51" s="95"/>
      <c r="P51" s="95"/>
    </row>
    <row r="52" spans="1:16" ht="15">
      <c r="A52" s="74"/>
      <c r="B52" s="74"/>
      <c r="C52" s="74"/>
      <c r="D52" s="74"/>
      <c r="E52" s="74"/>
      <c r="F52" s="74"/>
      <c r="G52" s="93"/>
      <c r="H52" s="93"/>
      <c r="I52" s="93"/>
      <c r="J52" s="93"/>
      <c r="K52" s="93"/>
      <c r="L52" s="94"/>
      <c r="M52" s="81"/>
      <c r="N52" s="139"/>
      <c r="O52" s="95"/>
      <c r="P52" s="95"/>
    </row>
    <row r="53" spans="1:16" ht="15">
      <c r="A53" s="74"/>
      <c r="B53" s="74"/>
      <c r="C53" s="74"/>
      <c r="D53" s="74"/>
      <c r="E53" s="74"/>
      <c r="F53" s="74"/>
      <c r="G53" s="93"/>
      <c r="H53" s="93"/>
      <c r="I53" s="80"/>
      <c r="J53" s="164"/>
      <c r="K53" s="93"/>
      <c r="L53" s="94"/>
      <c r="M53" s="73"/>
      <c r="N53" s="139"/>
      <c r="O53" s="95"/>
      <c r="P53" s="95"/>
    </row>
    <row r="54" spans="1:16" ht="15">
      <c r="A54" s="74"/>
      <c r="B54" s="74"/>
      <c r="C54" s="74"/>
      <c r="D54" s="74"/>
      <c r="E54" s="74"/>
      <c r="F54" s="74"/>
      <c r="G54" s="93"/>
      <c r="H54" s="93"/>
      <c r="I54" s="93"/>
      <c r="J54" s="93"/>
      <c r="K54" s="93"/>
      <c r="L54" s="93"/>
      <c r="M54" s="73"/>
      <c r="N54" s="161"/>
      <c r="O54" s="95"/>
      <c r="P54" s="95"/>
    </row>
    <row r="55" spans="1:16" ht="15">
      <c r="A55" s="74"/>
      <c r="B55" s="74"/>
      <c r="C55" s="74"/>
      <c r="D55" s="74"/>
      <c r="E55" s="74"/>
      <c r="F55" s="74"/>
      <c r="G55" s="93"/>
      <c r="H55" s="93"/>
      <c r="I55" s="93"/>
      <c r="J55" s="93"/>
      <c r="K55" s="93"/>
      <c r="L55" s="93"/>
      <c r="M55" s="73"/>
      <c r="N55" s="140"/>
      <c r="O55" s="95"/>
      <c r="P55" s="95"/>
    </row>
    <row r="56" spans="1:16" ht="15">
      <c r="A56" s="74"/>
      <c r="B56" s="74"/>
      <c r="C56" s="74"/>
      <c r="D56" s="74"/>
      <c r="E56" s="74"/>
      <c r="F56" s="74"/>
      <c r="G56" s="93"/>
      <c r="H56" s="93"/>
      <c r="I56" s="160"/>
      <c r="J56" s="93"/>
      <c r="K56" s="93"/>
      <c r="L56" s="93"/>
      <c r="M56" s="73"/>
      <c r="N56" s="140"/>
      <c r="O56" s="95"/>
      <c r="P56" s="95"/>
    </row>
    <row r="57" spans="1:16" ht="15">
      <c r="A57" s="74"/>
      <c r="B57" s="74"/>
      <c r="C57" s="74"/>
      <c r="D57" s="74"/>
      <c r="E57" s="74"/>
      <c r="F57" s="74"/>
      <c r="G57" s="93"/>
      <c r="H57" s="93"/>
      <c r="I57" s="74"/>
      <c r="J57" s="93"/>
      <c r="K57" s="93"/>
      <c r="L57" s="94"/>
      <c r="M57" s="81"/>
      <c r="N57" s="139"/>
      <c r="O57" s="95"/>
      <c r="P57" s="95"/>
    </row>
    <row r="58" spans="1:16" ht="15">
      <c r="A58" s="74"/>
      <c r="B58" s="74"/>
      <c r="C58" s="74"/>
      <c r="D58" s="74"/>
      <c r="E58" s="74"/>
      <c r="F58" s="74"/>
      <c r="G58" s="93"/>
      <c r="H58" s="93"/>
      <c r="I58" s="93"/>
      <c r="J58" s="159"/>
      <c r="K58" s="93"/>
      <c r="L58" s="94"/>
      <c r="M58" s="73"/>
      <c r="N58" s="139"/>
      <c r="O58" s="95"/>
      <c r="P58" s="95"/>
    </row>
    <row r="59" spans="1:16" ht="15.75" thickBot="1">
      <c r="A59" s="77"/>
      <c r="B59" s="78"/>
      <c r="C59" s="78"/>
      <c r="D59" s="77"/>
      <c r="E59" s="78"/>
      <c r="F59" s="78"/>
      <c r="G59" s="259" t="s">
        <v>16</v>
      </c>
      <c r="H59" s="259"/>
      <c r="I59" s="259"/>
      <c r="J59" s="259"/>
      <c r="K59" s="259"/>
      <c r="L59" s="259"/>
      <c r="M59" s="101"/>
      <c r="N59" s="141"/>
      <c r="O59" s="98">
        <f>O40+O26+O16</f>
        <v>7000</v>
      </c>
      <c r="P59" s="98">
        <f>P40+P26+P16</f>
        <v>7000</v>
      </c>
    </row>
    <row r="60" spans="1:16" ht="13.5" thickTop="1">
      <c r="A60" s="1"/>
      <c r="B60" s="1"/>
      <c r="C60" s="1"/>
      <c r="D60" s="1"/>
      <c r="E60" s="1"/>
      <c r="F60" s="1"/>
      <c r="G60" s="14"/>
      <c r="H60" s="14"/>
      <c r="I60" s="14"/>
      <c r="J60" s="14"/>
      <c r="K60" s="14"/>
      <c r="L60" s="14"/>
      <c r="M60" s="15"/>
      <c r="N60" s="142"/>
      <c r="O60" s="15"/>
      <c r="P60" s="15"/>
    </row>
    <row r="61" ht="12.75">
      <c r="N61" s="136"/>
    </row>
    <row r="62" ht="12.75">
      <c r="N62" s="136"/>
    </row>
    <row r="63" ht="12.75">
      <c r="N63" s="136"/>
    </row>
  </sheetData>
  <sheetProtection/>
  <mergeCells count="9">
    <mergeCell ref="A14:H14"/>
    <mergeCell ref="J14:L14"/>
    <mergeCell ref="G59:L59"/>
    <mergeCell ref="A1:P1"/>
    <mergeCell ref="A3:P3"/>
    <mergeCell ref="O4:P4"/>
    <mergeCell ref="O7:P7"/>
    <mergeCell ref="A13:L13"/>
    <mergeCell ref="M13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patriciag</cp:lastModifiedBy>
  <cp:lastPrinted>2017-12-11T12:50:51Z</cp:lastPrinted>
  <dcterms:created xsi:type="dcterms:W3CDTF">2003-03-10T11:36:21Z</dcterms:created>
  <dcterms:modified xsi:type="dcterms:W3CDTF">2017-12-11T13:20:26Z</dcterms:modified>
  <cp:category/>
  <cp:version/>
  <cp:contentType/>
  <cp:contentStatus/>
</cp:coreProperties>
</file>