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ibel.rodriguez\Desktop\"/>
    </mc:Choice>
  </mc:AlternateContent>
  <xr:revisionPtr revIDLastSave="0" documentId="13_ncr:9_{6CE05C3C-20E5-4005-8145-37B55C52EFC9}" xr6:coauthVersionLast="47" xr6:coauthVersionMax="47" xr10:uidLastSave="{00000000-0000-0000-0000-000000000000}"/>
  <bookViews>
    <workbookView xWindow="-120" yWindow="-120" windowWidth="29040" windowHeight="15840" xr2:uid="{E9A88D7C-F873-4AD4-ADB6-3107079683C1}"/>
  </bookViews>
  <sheets>
    <sheet name="EJECUCION PRESUPUESTARIA 2018 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4" i="1" l="1"/>
  <c r="X71" i="1"/>
  <c r="X68" i="1"/>
  <c r="X67" i="1" s="1"/>
  <c r="X63" i="1"/>
  <c r="X60" i="1"/>
  <c r="X55" i="1"/>
  <c r="X45" i="1"/>
  <c r="X37" i="1"/>
  <c r="X30" i="1"/>
  <c r="X20" i="1"/>
  <c r="X10" i="1"/>
  <c r="X4" i="1"/>
  <c r="X76" i="1" l="1"/>
  <c r="U74" i="1" l="1"/>
  <c r="U71" i="1"/>
  <c r="U68" i="1"/>
  <c r="U67" i="1"/>
  <c r="U76" i="1" s="1"/>
  <c r="U63" i="1"/>
  <c r="U60" i="1"/>
  <c r="U55" i="1"/>
  <c r="U45" i="1"/>
  <c r="U37" i="1"/>
  <c r="U30" i="1"/>
  <c r="U20" i="1"/>
  <c r="U10" i="1"/>
  <c r="U4" i="1"/>
</calcChain>
</file>

<file path=xl/sharedStrings.xml><?xml version="1.0" encoding="utf-8"?>
<sst xmlns="http://schemas.openxmlformats.org/spreadsheetml/2006/main" count="108" uniqueCount="103">
  <si>
    <t>DETALLE</t>
  </si>
  <si>
    <t>Total Presupuesto Aprobado</t>
  </si>
  <si>
    <t>ModificaciÃ³</t>
  </si>
  <si>
    <t>Presupuesto</t>
  </si>
  <si>
    <t>Presupuesto Modificado</t>
  </si>
  <si>
    <t>Gastos Devengados</t>
  </si>
  <si>
    <t>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</si>
  <si>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</si>
  <si>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</si>
  <si>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</si>
  <si>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</si>
  <si>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</si>
  <si>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</si>
  <si>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</si>
  <si>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</si>
  <si>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</si>
  <si>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</si>
  <si>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</si>
  <si>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</si>
  <si>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 Ejecutado</t>
  </si>
  <si>
    <t>marzo</t>
  </si>
  <si>
    <t xml:space="preserve"> 2 - GASTOS </t>
  </si>
  <si>
    <t>2.1 - REMUNERACIONES Y CONTRIBUCIONES</t>
  </si>
  <si>
    <t>2.1.1 - REMUNERACIONES</t>
  </si>
  <si>
    <t>2.1.2 - SOBRESUELDOS</t>
  </si>
  <si>
    <t>2.1.3 - DIETAS Y GASTOS DE REPRESENTACIÃ“</t>
  </si>
  <si>
    <t>2.1.4 - GRATIFICACIONES Y BONIFICACIONES</t>
  </si>
  <si>
    <t>2.1.5 - CONTRIBUCIONES A LA SEGURIDAD SOCIAL</t>
  </si>
  <si>
    <t>2.2 - CONTRATACIÃ“N DE SERVICIO</t>
  </si>
  <si>
    <t>2.2.1 - SERVICIOS BÃSICO</t>
  </si>
  <si>
    <t>2.2.2 - PUBLICIDAD, IMPRESIÃ“N Y ENCUADERNACIÃ</t>
  </si>
  <si>
    <t>2.2.3 - VIÃTICO</t>
  </si>
  <si>
    <t>2.2.4 - TRANSPORTE Y ALMACENAJE</t>
  </si>
  <si>
    <t>2.2.5 - ALQUILERES Y RENTAS</t>
  </si>
  <si>
    <t>2.2.6 - SEGUROS</t>
  </si>
  <si>
    <t>2.2.7 - SERVICIOS DE CONSERVACIÃ“N, REPARACIONES MENORES E INSTALACIONES TEMPORALE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</si>
  <si>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</si>
  <si>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</si>
  <si>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</si>
  <si>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</si>
  <si>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</si>
  <si>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CARTÃ“N E IMPRESO</t>
  </si>
  <si>
    <t>2.3.4 - PRODUCTOS FARMACÃ‰UTICO</t>
  </si>
  <si>
    <t>2.3.5 - PRODUCTOS DE CUERO, CAUCHO Y PLÃSTIC</t>
  </si>
  <si>
    <t>2.3.6 - PRODUCTOS DE MINERALES, METÃLICOS Y NO METÃLIC</t>
  </si>
  <si>
    <t>2.3.7 - COMBUSTIBLES, LUBRICANTES, PRODUCTOS QUÃMICOS Y CONEXO</t>
  </si>
  <si>
    <t>2.3.8 - GASTOS QUE SE ASIGNARÃN DURANTE EL EJERCICIO (ART. 32 Y 33 LEY 423-06</t>
  </si>
  <si>
    <t>2.3.9 - PRODUCTOS Y ÃšTILES VARIO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</si>
  <si>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</si>
  <si>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</si>
  <si>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</si>
  <si>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</si>
  <si>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PÃšBLICAS NO FINANCIERA</t>
  </si>
  <si>
    <t>2.4.5 - TRANSFERENCIAS CORRIENTES A INSTITUCIONES PÃšBLICAS FINANCIERA</t>
  </si>
  <si>
    <t>2.4.9 - TRANSFERENCIAS CORRIENTES A OTRAS INSTITUCIONES PÃšBLICA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</si>
  <si>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</si>
  <si>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</si>
  <si>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</si>
  <si>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</si>
  <si>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PÃšBLICAS NO FINANCIERA</t>
  </si>
  <si>
    <t>2.5.5 - TRANSFERENCIAS DE CAPITAL A INSTITUCIONES PÃšBLICAS FINANCIERA</t>
  </si>
  <si>
    <t>2.5.6 - TRANSFERENCIAS DE CAPITAL AL SECTOR EXTERNO</t>
  </si>
  <si>
    <t>2.5.9 - TRANSFERENCIAS DE CAPITAL A OTRAS INSTITUCIONES PÃšBLICA</t>
  </si>
  <si>
    <t>2.6 - BIENES MUEBLES, INMUEBLES E INTANGIBLES</t>
  </si>
  <si>
    <t>2.6.1 - MOBILIARIO Y EQUIPO</t>
  </si>
  <si>
    <t>2.6.2 - MOBILIARIO Y EQUIPO EDUCACIONAL Y RECREATIVO</t>
  </si>
  <si>
    <t>2.6.3 - EQUIPO E INSTRUMENTAL, CIENTÃFICO Y LABORATORI</t>
  </si>
  <si>
    <t>2.6.4 - VEHÃCULOS Y EQUIPO DE TRANSPORTE, TRACCIÃ“N Y ELEVACI</t>
  </si>
  <si>
    <t>2.6.5 - MAQUINARIA, OTROS EQUIPOS Y HERRAMIENTAS</t>
  </si>
  <si>
    <t>2.6.6 - EQUIPOS DE DEFENSA Y SEGURIDAD</t>
  </si>
  <si>
    <t>2.6.7 - ACTIVOS BIÃ“LOGICOS CULTIVABLE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</si>
  <si>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</si>
  <si>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</si>
  <si>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</si>
  <si>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</si>
  <si>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</si>
  <si>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</si>
  <si>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ASIGNARÃN DURANTE EL EJERCICIO PARA INVERSIÃ“N (ART. 32 Y 33 LEY 423-0</t>
  </si>
  <si>
    <t>2.8 - ADQUISICION DE ACTIVOS FINANCIEROS CON FINES DE POLÃTIC</t>
  </si>
  <si>
    <t>2.8.1 - CONCESIÃ“N DE PRESTAMO</t>
  </si>
  <si>
    <t>2.8.2 - ADQUISICIÃ“N DE TÃTULOS VALORES REPRESENTATIVOS DE DEU</t>
  </si>
  <si>
    <t>2.9 - GASTOS FINANCIEROS</t>
  </si>
  <si>
    <t>2.9.1 - INTERESES DE LA DEUDA PÃšBLICA INTERN</t>
  </si>
  <si>
    <t>2.9.2 - INTERESES DE LA DEUDA PUBLICA EXTERNA</t>
  </si>
  <si>
    <t>2.9.4 - COMISIONES Y OTROS GASTOS BANCARIOS DE LA DEUDA PÃšBLIC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</si>
  <si>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</si>
  <si>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</si>
  <si>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</si>
  <si>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</si>
  <si>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DISMINUCIÃ“N DE PASIVO</t>
  </si>
  <si>
    <t>4.2.1 - DISMINUCIÃ“N DE PASIVOS CORRIENTE</t>
  </si>
  <si>
    <t>4.2.2 - DISMINUCIÃ“N DE PASIVOS NO CORRIENTE</t>
  </si>
  <si>
    <t>4.3 - DISMINUCIÃ“N DE FONDOS DE TERCERO</t>
  </si>
  <si>
    <t>4.3.5 - DISMINUCIÃ“N DEPÃ“SITOS FONDOS DE TERCER</t>
  </si>
  <si>
    <t>Total general</t>
  </si>
  <si>
    <t xml:space="preserve"> -   </t>
  </si>
  <si>
    <t>Presupuesto aprobado: Se refiere al presupuesto aprobado en la Ley de Presupuesto General del Estado.</t>
  </si>
  <si>
    <t xml:space="preserve">Presupuesto modificado:  Se refiere al presupuesto aprobado en caso de que el Congreso Nacional apruebe un presupuesto complementario. </t>
  </si>
  <si>
    <t>Total devengado:  Son los recursos financieros que surgen con la obligaciÃ³n de pago por la recepciÃ³n de conformidad de obras, bienes y servicios oportunamente contratados o, en los casos de gastos sin contraprestaciÃ³n, por haberse cumplido los requisitos administrativos dispuestos por el reglamento de la presente L</t>
  </si>
  <si>
    <t>Fuente: Reporte del SIGEF</t>
  </si>
  <si>
    <t xml:space="preserve">Elaborado por </t>
  </si>
  <si>
    <t>Mary O. Flores Pujols</t>
  </si>
  <si>
    <t>Enc.Presupuesto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</si>
</sst>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8"/>
      <color rgb="FF0E2841"/>
      <name val="Aptos Display"/>
      <family val="2"/>
    </font>
    <font>
      <b/>
      <sz val="15"/>
      <color rgb="FF0E2841"/>
      <name val="Aptos Narrow"/>
      <family val="2"/>
    </font>
    <font>
      <b/>
      <sz val="13"/>
      <color rgb="FF0E2841"/>
      <name val="Aptos Narrow"/>
      <family val="2"/>
    </font>
    <font>
      <b/>
      <sz val="11"/>
      <color rgb="FF0E2841"/>
      <name val="Aptos Narrow"/>
      <family val="2"/>
    </font>
    <font>
      <sz val="11"/>
      <color rgb="FF006100"/>
      <name val="Aptos Narrow"/>
      <family val="2"/>
    </font>
    <font>
      <sz val="11"/>
      <color rgb="FF9C0006"/>
      <name val="Aptos Narrow"/>
      <family val="2"/>
    </font>
    <font>
      <sz val="11"/>
      <color rgb="FF9C5700"/>
      <name val="Aptos Narrow"/>
      <family val="2"/>
    </font>
    <font>
      <sz val="11"/>
      <color rgb="FF3F3F76"/>
      <name val="Aptos Narrow"/>
      <family val="2"/>
    </font>
    <font>
      <b/>
      <sz val="11"/>
      <color rgb="FF3F3F3F"/>
      <name val="Aptos Narrow"/>
      <family val="2"/>
    </font>
    <font>
      <b/>
      <sz val="11"/>
      <color rgb="FFFA7D00"/>
      <name val="Aptos Narrow"/>
      <family val="2"/>
    </font>
    <font>
      <sz val="11"/>
      <color rgb="FFFA7D00"/>
      <name val="Aptos Narrow"/>
      <family val="2"/>
    </font>
    <font>
      <b/>
      <sz val="11"/>
      <color rgb="FFFFFFFF"/>
      <name val="Aptos Narrow"/>
      <family val="2"/>
    </font>
    <font>
      <sz val="11"/>
      <color rgb="FFFF0000"/>
      <name val="Aptos Narrow"/>
      <family val="2"/>
    </font>
    <font>
      <i/>
      <sz val="11"/>
      <color rgb="FF7F7F7F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44B3E1"/>
        <bgColor rgb="FF44B3E1"/>
      </patternFill>
    </fill>
    <fill>
      <patternFill patternType="solid">
        <fgColor rgb="FFE97132"/>
        <bgColor rgb="FFE97132"/>
      </patternFill>
    </fill>
    <fill>
      <patternFill patternType="solid">
        <fgColor rgb="FFFBE2D5"/>
        <bgColor rgb="FFFBE2D5"/>
      </patternFill>
    </fill>
    <fill>
      <patternFill patternType="solid">
        <fgColor rgb="FFF7C7AC"/>
        <bgColor rgb="FFF7C7AC"/>
      </patternFill>
    </fill>
    <fill>
      <patternFill patternType="solid">
        <fgColor rgb="FFF1A983"/>
        <bgColor rgb="FFF1A983"/>
      </patternFill>
    </fill>
    <fill>
      <patternFill patternType="solid">
        <fgColor rgb="FF196B24"/>
        <bgColor rgb="FF196B24"/>
      </patternFill>
    </fill>
    <fill>
      <patternFill patternType="solid">
        <fgColor rgb="FFC1F0C8"/>
        <bgColor rgb="FFC1F0C8"/>
      </patternFill>
    </fill>
    <fill>
      <patternFill patternType="solid">
        <fgColor rgb="FF83E28E"/>
        <bgColor rgb="FF83E28E"/>
      </patternFill>
    </fill>
    <fill>
      <patternFill patternType="solid">
        <fgColor rgb="FF47D359"/>
        <bgColor rgb="FF47D359"/>
      </patternFill>
    </fill>
    <fill>
      <patternFill patternType="solid">
        <fgColor rgb="FF0F9ED5"/>
        <bgColor rgb="FF0F9ED5"/>
      </patternFill>
    </fill>
    <fill>
      <patternFill patternType="solid">
        <fgColor rgb="FFCAEDFB"/>
        <bgColor rgb="FFCAEDFB"/>
      </patternFill>
    </fill>
    <fill>
      <patternFill patternType="solid">
        <fgColor rgb="FF94DCF8"/>
        <bgColor rgb="FF94DCF8"/>
      </patternFill>
    </fill>
    <fill>
      <patternFill patternType="solid">
        <fgColor rgb="FF61CBF3"/>
        <bgColor rgb="FF61CBF3"/>
      </patternFill>
    </fill>
    <fill>
      <patternFill patternType="solid">
        <fgColor rgb="FFA02B93"/>
        <bgColor rgb="FFA02B93"/>
      </patternFill>
    </fill>
    <fill>
      <patternFill patternType="solid">
        <fgColor rgb="FFF2CEEF"/>
        <bgColor rgb="FFF2CEEF"/>
      </patternFill>
    </fill>
    <fill>
      <patternFill patternType="solid">
        <fgColor rgb="FFE49EDD"/>
        <bgColor rgb="FFE49EDD"/>
      </patternFill>
    </fill>
    <fill>
      <patternFill patternType="solid">
        <fgColor rgb="FFD86DCD"/>
        <bgColor rgb="FFD86DCD"/>
      </patternFill>
    </fill>
    <fill>
      <patternFill patternType="solid">
        <fgColor rgb="FF4EA72E"/>
        <bgColor rgb="FF4EA72E"/>
      </patternFill>
    </fill>
    <fill>
      <patternFill patternType="solid">
        <fgColor rgb="FFDAF2D0"/>
        <bgColor rgb="FFDAF2D0"/>
      </patternFill>
    </fill>
    <fill>
      <patternFill patternType="solid">
        <fgColor rgb="FFB5E6A2"/>
        <bgColor rgb="FFB5E6A2"/>
      </patternFill>
    </fill>
    <fill>
      <patternFill patternType="solid">
        <fgColor rgb="FF8ED973"/>
        <bgColor rgb="FF8ED973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156082"/>
      </bottom>
      <diagonal/>
    </border>
    <border>
      <left/>
      <right/>
      <top/>
      <bottom style="thick">
        <color rgb="FF64BEE6"/>
      </bottom>
      <diagonal/>
    </border>
    <border>
      <left/>
      <right/>
      <top/>
      <bottom style="medium">
        <color rgb="FF44B3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156082"/>
      </top>
      <bottom style="double">
        <color rgb="FF156082"/>
      </bottom>
      <diagonal/>
    </border>
  </borders>
  <cellStyleXfs count="42">
    <xf numFmtId="0" fontId="0" fillId="0" borderId="0"/>
    <xf numFmtId="0" fontId="1" fillId="10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22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" fillId="3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3" borderId="0" applyNumberFormat="0" applyFont="0" applyBorder="0" applyAlignment="0" applyProtection="0"/>
    <xf numFmtId="0" fontId="1" fillId="27" borderId="0" applyNumberFormat="0" applyFont="0" applyBorder="0" applyAlignment="0" applyProtection="0"/>
    <xf numFmtId="0" fontId="1" fillId="3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1" fillId="24" borderId="0" applyNumberFormat="0" applyFont="0" applyBorder="0" applyAlignment="0" applyProtection="0"/>
    <xf numFmtId="0" fontId="1" fillId="28" borderId="0" applyNumberFormat="0" applyFont="0" applyBorder="0" applyAlignment="0" applyProtection="0"/>
    <xf numFmtId="0" fontId="1" fillId="32" borderId="0" applyNumberFormat="0" applyFon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2">
    <xf numFmtId="0" fontId="0" fillId="0" borderId="0" xfId="0"/>
    <xf numFmtId="4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 customBuiltin="1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5D31-8261-48A9-AE04-35447E96F9F0}">
  <dimension ref="A1:X91"/>
  <sheetViews>
    <sheetView tabSelected="1" zoomScale="80" zoomScaleNormal="80" workbookViewId="0">
      <selection activeCell="Z32" sqref="Z32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1.42578125" customWidth="1"/>
    <col min="4" max="4" width="16.140625" customWidth="1"/>
    <col min="5" max="6" width="11.42578125" customWidth="1"/>
    <col min="7" max="7" width="13" customWidth="1"/>
    <col min="8" max="8" width="13.7109375" customWidth="1"/>
    <col min="9" max="9" width="13.85546875" customWidth="1"/>
    <col min="10" max="10" width="14.42578125" customWidth="1"/>
    <col min="11" max="11" width="13.7109375" customWidth="1"/>
    <col min="12" max="12" width="13" customWidth="1"/>
    <col min="13" max="13" width="14" customWidth="1"/>
    <col min="14" max="14" width="11.5703125" customWidth="1"/>
    <col min="15" max="15" width="12.85546875" customWidth="1"/>
    <col min="16" max="16" width="11.42578125" customWidth="1"/>
    <col min="17" max="17" width="13.85546875" customWidth="1"/>
    <col min="18" max="18" width="14.140625" customWidth="1"/>
    <col min="19" max="20" width="11.42578125" customWidth="1"/>
    <col min="21" max="21" width="11.7109375" customWidth="1"/>
    <col min="22" max="22" width="13.57031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24" x14ac:dyDescent="0.25">
      <c r="D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7</v>
      </c>
      <c r="T2" t="s">
        <v>8</v>
      </c>
      <c r="U2" t="s">
        <v>20</v>
      </c>
      <c r="V2" t="s">
        <v>10</v>
      </c>
      <c r="W2" t="s">
        <v>11</v>
      </c>
      <c r="X2" t="s">
        <v>12</v>
      </c>
    </row>
    <row r="3" spans="1:24" x14ac:dyDescent="0.25">
      <c r="A3" t="s">
        <v>21</v>
      </c>
    </row>
    <row r="4" spans="1:24" x14ac:dyDescent="0.25">
      <c r="A4" t="s">
        <v>22</v>
      </c>
      <c r="B4">
        <v>100625000</v>
      </c>
      <c r="C4">
        <v>0</v>
      </c>
      <c r="D4">
        <v>100625000</v>
      </c>
      <c r="E4">
        <v>0</v>
      </c>
      <c r="F4">
        <v>6008696.6399999997</v>
      </c>
      <c r="G4">
        <v>4983940.75</v>
      </c>
      <c r="H4">
        <v>7121299.04</v>
      </c>
      <c r="I4">
        <v>10668004.119999999</v>
      </c>
      <c r="J4">
        <v>6084247.5499999998</v>
      </c>
      <c r="K4">
        <v>6088820.3300000001</v>
      </c>
      <c r="L4">
        <v>10864349.380000001</v>
      </c>
      <c r="M4">
        <v>6355876.2400000002</v>
      </c>
      <c r="N4">
        <v>4920987.8</v>
      </c>
      <c r="O4">
        <v>9008159.3800000008</v>
      </c>
      <c r="P4">
        <v>5416565.79</v>
      </c>
      <c r="Q4">
        <v>16362470.51</v>
      </c>
      <c r="R4">
        <v>93883417.530000001</v>
      </c>
      <c r="S4">
        <v>6383187.7199999997</v>
      </c>
      <c r="T4">
        <v>5702052.3399999999</v>
      </c>
      <c r="U4">
        <f>SUM(U5:U9)</f>
        <v>5488726.040000001</v>
      </c>
      <c r="V4">
        <v>8491005.9300000016</v>
      </c>
      <c r="W4">
        <v>7343067.1400000006</v>
      </c>
      <c r="X4">
        <f t="shared" ref="X4" si="0">SUM(X5:X9)</f>
        <v>6004745.5599999996</v>
      </c>
    </row>
    <row r="5" spans="1:24" x14ac:dyDescent="0.25">
      <c r="A5" t="s">
        <v>23</v>
      </c>
      <c r="B5">
        <v>65565000</v>
      </c>
      <c r="C5">
        <v>-200000</v>
      </c>
      <c r="D5">
        <v>65365000</v>
      </c>
      <c r="F5">
        <v>4540808.26</v>
      </c>
      <c r="G5">
        <v>4279090.75</v>
      </c>
      <c r="H5">
        <v>4920717.72</v>
      </c>
      <c r="I5">
        <v>4740267</v>
      </c>
      <c r="J5">
        <v>4546126.62</v>
      </c>
      <c r="K5">
        <v>4553398.13</v>
      </c>
      <c r="L5">
        <v>5581169.5899999999</v>
      </c>
      <c r="M5">
        <v>5085734.84</v>
      </c>
      <c r="N5">
        <v>3788057.02</v>
      </c>
      <c r="O5">
        <v>4749518.91</v>
      </c>
      <c r="P5">
        <v>3749839.01</v>
      </c>
      <c r="Q5">
        <v>11583713.779999999</v>
      </c>
      <c r="R5">
        <v>62118441.630000003</v>
      </c>
      <c r="S5">
        <v>5202272.57</v>
      </c>
      <c r="T5">
        <v>4149904.36</v>
      </c>
      <c r="U5">
        <v>4388162.9800000004</v>
      </c>
      <c r="V5">
        <v>3625858.57</v>
      </c>
      <c r="W5">
        <v>6095281.4500000002</v>
      </c>
      <c r="X5">
        <v>4542007.46</v>
      </c>
    </row>
    <row r="6" spans="1:24" x14ac:dyDescent="0.25">
      <c r="A6" t="s">
        <v>24</v>
      </c>
      <c r="B6">
        <v>20190000</v>
      </c>
      <c r="C6">
        <v>200000</v>
      </c>
      <c r="D6">
        <v>20390000</v>
      </c>
      <c r="F6">
        <v>726850</v>
      </c>
      <c r="G6">
        <v>704850</v>
      </c>
      <c r="H6">
        <v>705750</v>
      </c>
      <c r="I6">
        <v>4694750</v>
      </c>
      <c r="J6">
        <v>711883.41</v>
      </c>
      <c r="K6">
        <v>793161.96</v>
      </c>
      <c r="L6">
        <v>687750</v>
      </c>
      <c r="M6">
        <v>606750</v>
      </c>
      <c r="N6">
        <v>516750</v>
      </c>
      <c r="O6">
        <v>3651663.69</v>
      </c>
      <c r="P6">
        <v>559750</v>
      </c>
      <c r="Q6">
        <v>4157083.33</v>
      </c>
      <c r="R6">
        <v>18516992.390000001</v>
      </c>
      <c r="S6">
        <v>582750</v>
      </c>
      <c r="T6">
        <v>582750</v>
      </c>
      <c r="U6">
        <v>526137.07999999996</v>
      </c>
      <c r="V6">
        <v>4394499.4000000004</v>
      </c>
      <c r="W6">
        <v>639750</v>
      </c>
      <c r="X6">
        <v>804750</v>
      </c>
    </row>
    <row r="7" spans="1:24" x14ac:dyDescent="0.25">
      <c r="A7" t="s">
        <v>25</v>
      </c>
      <c r="B7">
        <v>1500000</v>
      </c>
      <c r="D7">
        <v>1500000</v>
      </c>
      <c r="I7">
        <v>500000</v>
      </c>
      <c r="L7">
        <v>500000</v>
      </c>
      <c r="P7">
        <v>500000</v>
      </c>
      <c r="R7">
        <v>1500000</v>
      </c>
      <c r="T7">
        <v>375000</v>
      </c>
    </row>
    <row r="8" spans="1:24" x14ac:dyDescent="0.25">
      <c r="A8" t="s">
        <v>26</v>
      </c>
      <c r="B8">
        <v>3700000</v>
      </c>
      <c r="D8">
        <v>3700000</v>
      </c>
      <c r="J8">
        <v>100000</v>
      </c>
      <c r="L8">
        <v>3361054.31</v>
      </c>
      <c r="R8">
        <v>3461054.31</v>
      </c>
    </row>
    <row r="9" spans="1:24" x14ac:dyDescent="0.25">
      <c r="A9" t="s">
        <v>27</v>
      </c>
      <c r="B9">
        <v>9670000</v>
      </c>
      <c r="D9">
        <v>9670000</v>
      </c>
      <c r="F9">
        <v>741038.38</v>
      </c>
      <c r="H9">
        <v>1494831.32</v>
      </c>
      <c r="I9">
        <v>732987.12</v>
      </c>
      <c r="J9">
        <v>726237.52</v>
      </c>
      <c r="K9">
        <v>742260.24</v>
      </c>
      <c r="L9">
        <v>734375.48</v>
      </c>
      <c r="M9">
        <v>663391.4</v>
      </c>
      <c r="N9">
        <v>616180.78</v>
      </c>
      <c r="O9">
        <v>606976.78</v>
      </c>
      <c r="P9">
        <v>606976.78</v>
      </c>
      <c r="Q9">
        <v>621673.4</v>
      </c>
      <c r="R9">
        <v>8286929.2000000002</v>
      </c>
      <c r="S9">
        <v>598165.15</v>
      </c>
      <c r="T9">
        <v>594397.98</v>
      </c>
      <c r="U9">
        <v>574425.98</v>
      </c>
      <c r="V9">
        <v>470647.96</v>
      </c>
      <c r="W9">
        <v>608035.68999999994</v>
      </c>
      <c r="X9">
        <v>657988.1</v>
      </c>
    </row>
    <row r="10" spans="1:24" x14ac:dyDescent="0.25">
      <c r="A10" t="s">
        <v>28</v>
      </c>
      <c r="B10">
        <v>36648000</v>
      </c>
      <c r="C10">
        <v>367000</v>
      </c>
      <c r="D10">
        <v>37015000</v>
      </c>
      <c r="E10">
        <v>0</v>
      </c>
      <c r="F10">
        <v>2295998.83</v>
      </c>
      <c r="G10">
        <v>2529750.34</v>
      </c>
      <c r="H10">
        <v>2483520.14</v>
      </c>
      <c r="I10">
        <v>2715679.85</v>
      </c>
      <c r="J10">
        <v>3189093.73</v>
      </c>
      <c r="K10">
        <v>4352163.2300000004</v>
      </c>
      <c r="L10">
        <v>3866850.46</v>
      </c>
      <c r="M10">
        <v>2833633.43</v>
      </c>
      <c r="N10">
        <v>3031649.5</v>
      </c>
      <c r="O10">
        <v>2116852.29</v>
      </c>
      <c r="P10">
        <v>3232557.09</v>
      </c>
      <c r="Q10">
        <v>1479617.8</v>
      </c>
      <c r="R10">
        <v>34127366.689999998</v>
      </c>
      <c r="S10">
        <v>2599568.29</v>
      </c>
      <c r="T10">
        <v>2527856.7799999998</v>
      </c>
      <c r="U10">
        <f>SUM(U11:U19)</f>
        <v>2099661.9500000002</v>
      </c>
      <c r="V10">
        <v>1926519.43</v>
      </c>
      <c r="W10">
        <v>2646774.79</v>
      </c>
      <c r="X10">
        <f t="shared" ref="X10" si="1">SUM(X11:X19)</f>
        <v>4295532.58</v>
      </c>
    </row>
    <row r="11" spans="1:24" x14ac:dyDescent="0.25">
      <c r="A11" t="s">
        <v>29</v>
      </c>
      <c r="B11">
        <v>2458000</v>
      </c>
      <c r="C11">
        <v>200000</v>
      </c>
      <c r="D11">
        <v>2658000</v>
      </c>
      <c r="F11">
        <v>152095.31</v>
      </c>
      <c r="G11">
        <v>87199.08</v>
      </c>
      <c r="H11">
        <v>283865.09999999998</v>
      </c>
      <c r="I11">
        <v>214975.97</v>
      </c>
      <c r="J11">
        <v>160860.95000000001</v>
      </c>
      <c r="K11">
        <v>189376.29</v>
      </c>
      <c r="L11">
        <v>268344.55</v>
      </c>
      <c r="M11">
        <v>251614.49</v>
      </c>
      <c r="N11">
        <v>176235.58</v>
      </c>
      <c r="O11">
        <v>264634.99</v>
      </c>
      <c r="P11">
        <v>196728.98</v>
      </c>
      <c r="Q11">
        <v>259850.62</v>
      </c>
      <c r="R11">
        <v>2505781.91</v>
      </c>
      <c r="S11">
        <v>231631.21</v>
      </c>
      <c r="T11">
        <v>212700.55</v>
      </c>
      <c r="U11">
        <v>182618.71</v>
      </c>
      <c r="V11">
        <v>162763.98000000001</v>
      </c>
      <c r="W11">
        <v>228491.4</v>
      </c>
      <c r="X11">
        <v>277223.31</v>
      </c>
    </row>
    <row r="12" spans="1:24" x14ac:dyDescent="0.25">
      <c r="A12" t="s">
        <v>30</v>
      </c>
      <c r="B12">
        <v>110000</v>
      </c>
      <c r="D12">
        <v>110000</v>
      </c>
      <c r="G12">
        <v>310</v>
      </c>
      <c r="H12">
        <v>340</v>
      </c>
      <c r="I12">
        <v>7315.17</v>
      </c>
      <c r="J12">
        <v>235</v>
      </c>
      <c r="K12">
        <v>1371.64</v>
      </c>
      <c r="L12">
        <v>1590.51</v>
      </c>
      <c r="M12">
        <v>1299.46</v>
      </c>
      <c r="O12">
        <v>865</v>
      </c>
      <c r="P12">
        <v>639.83000000000004</v>
      </c>
      <c r="Q12">
        <v>427</v>
      </c>
      <c r="R12">
        <v>14393.61</v>
      </c>
      <c r="T12">
        <v>200</v>
      </c>
      <c r="V12">
        <v>140</v>
      </c>
      <c r="W12">
        <v>2584.98</v>
      </c>
      <c r="X12">
        <v>175</v>
      </c>
    </row>
    <row r="13" spans="1:24" x14ac:dyDescent="0.25">
      <c r="A13" t="s">
        <v>31</v>
      </c>
      <c r="B13">
        <v>2050000</v>
      </c>
      <c r="C13">
        <v>-200000</v>
      </c>
      <c r="D13">
        <v>1850000</v>
      </c>
      <c r="F13">
        <v>141837.5</v>
      </c>
      <c r="G13">
        <v>253820</v>
      </c>
      <c r="J13">
        <v>196354.5</v>
      </c>
      <c r="L13">
        <v>214655</v>
      </c>
      <c r="M13">
        <v>144570</v>
      </c>
      <c r="O13">
        <v>203092.5</v>
      </c>
      <c r="R13">
        <v>1154329.5</v>
      </c>
      <c r="S13">
        <v>162647.5</v>
      </c>
      <c r="U13">
        <v>135437.5</v>
      </c>
      <c r="V13">
        <v>45650</v>
      </c>
      <c r="W13">
        <v>67530</v>
      </c>
      <c r="X13">
        <v>139467.5</v>
      </c>
    </row>
    <row r="14" spans="1:24" x14ac:dyDescent="0.25">
      <c r="A14" t="s">
        <v>32</v>
      </c>
      <c r="B14">
        <v>240000</v>
      </c>
      <c r="D14">
        <v>240000</v>
      </c>
      <c r="F14">
        <v>625</v>
      </c>
      <c r="G14">
        <v>11183.69</v>
      </c>
      <c r="H14">
        <v>1180</v>
      </c>
      <c r="I14">
        <v>10200</v>
      </c>
      <c r="J14">
        <v>10527</v>
      </c>
      <c r="K14">
        <v>1234.54</v>
      </c>
      <c r="L14">
        <v>1089.69</v>
      </c>
      <c r="M14">
        <v>10658.76</v>
      </c>
      <c r="N14">
        <v>148</v>
      </c>
      <c r="O14">
        <v>11948.48</v>
      </c>
      <c r="P14">
        <v>21114.99</v>
      </c>
      <c r="Q14">
        <v>11433.26</v>
      </c>
      <c r="R14">
        <v>91343.41</v>
      </c>
      <c r="S14">
        <v>10446.83</v>
      </c>
      <c r="T14">
        <v>11064.24</v>
      </c>
      <c r="U14">
        <v>891.95</v>
      </c>
      <c r="V14">
        <v>10000</v>
      </c>
      <c r="W14">
        <v>10000</v>
      </c>
      <c r="X14">
        <v>500</v>
      </c>
    </row>
    <row r="15" spans="1:24" x14ac:dyDescent="0.25">
      <c r="A15" t="s">
        <v>33</v>
      </c>
      <c r="B15">
        <v>105000</v>
      </c>
      <c r="C15">
        <v>200000</v>
      </c>
      <c r="D15">
        <v>305000</v>
      </c>
      <c r="L15">
        <v>178800</v>
      </c>
      <c r="M15">
        <v>32184</v>
      </c>
      <c r="R15">
        <v>210984</v>
      </c>
      <c r="T15">
        <v>63440</v>
      </c>
    </row>
    <row r="16" spans="1:24" x14ac:dyDescent="0.25">
      <c r="A16" t="s">
        <v>34</v>
      </c>
      <c r="B16">
        <v>1730000</v>
      </c>
      <c r="D16">
        <v>1730000</v>
      </c>
      <c r="F16">
        <v>92162.67</v>
      </c>
      <c r="G16">
        <v>89088.62</v>
      </c>
      <c r="H16">
        <v>91050.81</v>
      </c>
      <c r="I16">
        <v>260558.47</v>
      </c>
      <c r="J16">
        <v>294476.71000000002</v>
      </c>
      <c r="K16">
        <v>302077.33</v>
      </c>
      <c r="L16">
        <v>101849.1</v>
      </c>
      <c r="M16">
        <v>101849.1</v>
      </c>
      <c r="N16">
        <v>106307.08</v>
      </c>
      <c r="O16">
        <v>80687.210000000006</v>
      </c>
      <c r="P16">
        <v>80687.210000000006</v>
      </c>
      <c r="Q16">
        <v>191014.21</v>
      </c>
      <c r="R16">
        <v>1791808.52</v>
      </c>
      <c r="S16">
        <v>76609.2</v>
      </c>
      <c r="T16">
        <v>76930.710000000006</v>
      </c>
      <c r="U16">
        <v>76930.710000000006</v>
      </c>
      <c r="V16">
        <v>76609.2</v>
      </c>
      <c r="W16">
        <v>59752.08</v>
      </c>
      <c r="X16">
        <v>19722.39</v>
      </c>
    </row>
    <row r="17" spans="1:24" x14ac:dyDescent="0.25">
      <c r="A17" t="s">
        <v>35</v>
      </c>
      <c r="B17">
        <v>1400000</v>
      </c>
      <c r="C17">
        <v>842000</v>
      </c>
      <c r="D17">
        <v>2242000</v>
      </c>
      <c r="F17">
        <v>80381.19</v>
      </c>
      <c r="G17">
        <v>59697.24</v>
      </c>
      <c r="H17">
        <v>211608.93</v>
      </c>
      <c r="I17">
        <v>194045.35</v>
      </c>
      <c r="J17">
        <v>23997.1</v>
      </c>
      <c r="K17">
        <v>312729.52</v>
      </c>
      <c r="L17">
        <v>386854.81</v>
      </c>
      <c r="M17">
        <v>365975.03</v>
      </c>
      <c r="N17">
        <v>81289.320000000007</v>
      </c>
      <c r="O17">
        <v>146317.26999999999</v>
      </c>
      <c r="P17">
        <v>170452.95</v>
      </c>
      <c r="Q17">
        <v>357690.41</v>
      </c>
      <c r="R17">
        <v>2391039.12</v>
      </c>
      <c r="S17">
        <v>454130.13</v>
      </c>
      <c r="T17">
        <v>73133.52</v>
      </c>
      <c r="U17">
        <v>240892.73</v>
      </c>
      <c r="V17">
        <v>6983.47</v>
      </c>
      <c r="W17">
        <v>31586.01</v>
      </c>
      <c r="X17">
        <v>88625</v>
      </c>
    </row>
    <row r="18" spans="1:24" x14ac:dyDescent="0.25">
      <c r="A18" t="s">
        <v>36</v>
      </c>
      <c r="B18">
        <v>28555000</v>
      </c>
      <c r="C18">
        <v>-675000</v>
      </c>
      <c r="D18">
        <v>27880000</v>
      </c>
      <c r="F18">
        <v>1828897.16</v>
      </c>
      <c r="G18">
        <v>2028451.71</v>
      </c>
      <c r="H18">
        <v>1895475.3</v>
      </c>
      <c r="I18">
        <v>2028584.89</v>
      </c>
      <c r="J18">
        <v>2502642.4700000002</v>
      </c>
      <c r="K18">
        <v>3545373.91</v>
      </c>
      <c r="L18">
        <v>2713666.8</v>
      </c>
      <c r="M18">
        <v>1925482.59</v>
      </c>
      <c r="N18">
        <v>2667669.52</v>
      </c>
      <c r="O18">
        <v>1409306.84</v>
      </c>
      <c r="P18">
        <v>2762933.13</v>
      </c>
      <c r="Q18">
        <v>659202.30000000005</v>
      </c>
      <c r="R18">
        <v>25967686.620000001</v>
      </c>
      <c r="S18">
        <v>1664103.42</v>
      </c>
      <c r="T18">
        <v>2090387.76</v>
      </c>
      <c r="U18">
        <v>1462890.35</v>
      </c>
      <c r="V18">
        <v>1624372.78</v>
      </c>
      <c r="W18">
        <v>2246830.3199999998</v>
      </c>
      <c r="X18">
        <v>3769819.38</v>
      </c>
    </row>
    <row r="19" spans="1:24" x14ac:dyDescent="0.25">
      <c r="A19" t="s">
        <v>37</v>
      </c>
      <c r="D19">
        <v>0</v>
      </c>
      <c r="E19">
        <v>0</v>
      </c>
      <c r="R19">
        <v>0</v>
      </c>
    </row>
    <row r="20" spans="1:24" x14ac:dyDescent="0.25">
      <c r="A20" t="s">
        <v>38</v>
      </c>
      <c r="B20">
        <v>11282000</v>
      </c>
      <c r="C20">
        <v>333000</v>
      </c>
      <c r="D20">
        <v>11615000</v>
      </c>
      <c r="E20">
        <v>0</v>
      </c>
      <c r="F20">
        <v>365197.13</v>
      </c>
      <c r="G20">
        <v>935946.78</v>
      </c>
      <c r="H20">
        <v>754882.84</v>
      </c>
      <c r="I20">
        <v>593762.23</v>
      </c>
      <c r="J20">
        <v>819558.15</v>
      </c>
      <c r="K20">
        <v>741256.8</v>
      </c>
      <c r="L20">
        <v>970984.05</v>
      </c>
      <c r="M20">
        <v>1044550.54</v>
      </c>
      <c r="N20">
        <v>576589.15</v>
      </c>
      <c r="O20">
        <v>707518.86</v>
      </c>
      <c r="P20">
        <v>727812.17</v>
      </c>
      <c r="Q20">
        <v>946883.52</v>
      </c>
      <c r="R20">
        <v>9184942.2200000007</v>
      </c>
      <c r="S20">
        <v>615300.23</v>
      </c>
      <c r="T20">
        <v>860148.59</v>
      </c>
      <c r="U20">
        <f>SUM(U21:U29)</f>
        <v>501486.14000000007</v>
      </c>
      <c r="V20">
        <v>271869.39999999997</v>
      </c>
      <c r="W20">
        <v>729171.89999999991</v>
      </c>
      <c r="X20">
        <f t="shared" ref="X20" si="2">SUM(X21:X29)</f>
        <v>559896.66999999993</v>
      </c>
    </row>
    <row r="21" spans="1:24" x14ac:dyDescent="0.25">
      <c r="A21" t="s">
        <v>39</v>
      </c>
      <c r="B21">
        <v>820000</v>
      </c>
      <c r="C21">
        <v>1160000</v>
      </c>
      <c r="D21">
        <v>1980000</v>
      </c>
      <c r="F21">
        <v>16916.11</v>
      </c>
      <c r="G21">
        <v>39063.58</v>
      </c>
      <c r="H21">
        <v>131192.81</v>
      </c>
      <c r="I21">
        <v>38133.81</v>
      </c>
      <c r="J21">
        <v>195984.94</v>
      </c>
      <c r="K21">
        <v>167302.03</v>
      </c>
      <c r="L21">
        <v>249167.14</v>
      </c>
      <c r="M21">
        <v>267516.26</v>
      </c>
      <c r="N21">
        <v>216428.48</v>
      </c>
      <c r="O21">
        <v>174828.92</v>
      </c>
      <c r="P21">
        <v>182039.89</v>
      </c>
      <c r="Q21">
        <v>364554.78</v>
      </c>
      <c r="R21">
        <v>2043128.75</v>
      </c>
      <c r="S21">
        <v>190391.07</v>
      </c>
      <c r="T21">
        <v>67398.600000000006</v>
      </c>
      <c r="U21">
        <v>158498.14000000001</v>
      </c>
      <c r="V21">
        <v>191577.69</v>
      </c>
      <c r="W21">
        <v>166748.26999999999</v>
      </c>
      <c r="X21">
        <v>228863.93</v>
      </c>
    </row>
    <row r="22" spans="1:24" x14ac:dyDescent="0.25">
      <c r="A22" t="s">
        <v>40</v>
      </c>
      <c r="B22">
        <v>820000</v>
      </c>
      <c r="C22">
        <v>-400000</v>
      </c>
      <c r="D22">
        <v>420000</v>
      </c>
      <c r="F22">
        <v>508.47</v>
      </c>
      <c r="H22">
        <v>2445.46</v>
      </c>
      <c r="I22">
        <v>2372.88</v>
      </c>
      <c r="J22">
        <v>34200</v>
      </c>
      <c r="K22">
        <v>4669.49</v>
      </c>
      <c r="L22">
        <v>3442.07</v>
      </c>
      <c r="M22">
        <v>448.52</v>
      </c>
      <c r="N22">
        <v>1860</v>
      </c>
      <c r="O22">
        <v>767.87</v>
      </c>
      <c r="P22">
        <v>635.59</v>
      </c>
      <c r="R22">
        <v>51350.35</v>
      </c>
      <c r="V22">
        <v>84.75</v>
      </c>
      <c r="X22">
        <v>3398.31</v>
      </c>
    </row>
    <row r="23" spans="1:24" x14ac:dyDescent="0.25">
      <c r="A23" t="s">
        <v>41</v>
      </c>
      <c r="B23">
        <v>367000</v>
      </c>
      <c r="D23">
        <v>367000</v>
      </c>
      <c r="F23">
        <v>508.47</v>
      </c>
      <c r="G23">
        <v>60834.94</v>
      </c>
      <c r="H23">
        <v>390.64</v>
      </c>
      <c r="I23">
        <v>86454.95</v>
      </c>
      <c r="J23">
        <v>62213.06</v>
      </c>
      <c r="K23">
        <v>2201.4</v>
      </c>
      <c r="M23">
        <v>25723.25</v>
      </c>
      <c r="N23">
        <v>541.33000000000004</v>
      </c>
      <c r="O23">
        <v>16410.13</v>
      </c>
      <c r="P23">
        <v>39297.19</v>
      </c>
      <c r="Q23">
        <v>2966.91</v>
      </c>
      <c r="R23">
        <v>297542.27</v>
      </c>
      <c r="S23">
        <v>974.53</v>
      </c>
      <c r="T23">
        <v>42455.29</v>
      </c>
      <c r="U23">
        <v>204299.17</v>
      </c>
      <c r="V23">
        <v>999.99</v>
      </c>
      <c r="W23">
        <v>1385.55</v>
      </c>
      <c r="X23">
        <v>860.29</v>
      </c>
    </row>
    <row r="24" spans="1:24" x14ac:dyDescent="0.25">
      <c r="A24" t="s">
        <v>42</v>
      </c>
      <c r="B24">
        <v>20000</v>
      </c>
      <c r="D24">
        <v>20000</v>
      </c>
      <c r="F24">
        <v>41130.54</v>
      </c>
      <c r="G24">
        <v>2870.56</v>
      </c>
      <c r="J24">
        <v>389.9</v>
      </c>
      <c r="K24">
        <v>2615.06</v>
      </c>
      <c r="L24">
        <v>1363.68</v>
      </c>
      <c r="N24">
        <v>4522.1899999999996</v>
      </c>
      <c r="O24">
        <v>714.83</v>
      </c>
      <c r="P24">
        <v>252.84</v>
      </c>
      <c r="Q24">
        <v>6266.63</v>
      </c>
      <c r="R24">
        <v>60126.23</v>
      </c>
      <c r="T24">
        <v>1724.6</v>
      </c>
    </row>
    <row r="25" spans="1:24" x14ac:dyDescent="0.25">
      <c r="A25" t="s">
        <v>43</v>
      </c>
      <c r="B25">
        <v>605000</v>
      </c>
      <c r="C25">
        <v>30000</v>
      </c>
      <c r="D25">
        <v>635000</v>
      </c>
      <c r="G25">
        <v>66230.69</v>
      </c>
      <c r="H25">
        <v>176476.84</v>
      </c>
      <c r="I25">
        <v>7580.53</v>
      </c>
      <c r="J25">
        <v>1365.68</v>
      </c>
      <c r="K25">
        <v>31863.46</v>
      </c>
      <c r="L25">
        <v>24212.04</v>
      </c>
      <c r="M25">
        <v>12205.72</v>
      </c>
      <c r="N25">
        <v>1033.47</v>
      </c>
      <c r="O25">
        <v>4333.6400000000003</v>
      </c>
      <c r="P25">
        <v>12202.67</v>
      </c>
      <c r="Q25">
        <v>7853.27</v>
      </c>
      <c r="R25">
        <v>345358.01</v>
      </c>
      <c r="S25">
        <v>53299.74</v>
      </c>
      <c r="T25">
        <v>10408.91</v>
      </c>
      <c r="U25">
        <v>2897.27</v>
      </c>
      <c r="V25">
        <v>1876.24</v>
      </c>
      <c r="W25">
        <v>125.85</v>
      </c>
      <c r="X25">
        <v>7485.75</v>
      </c>
    </row>
    <row r="26" spans="1:24" x14ac:dyDescent="0.25">
      <c r="A26" t="s">
        <v>44</v>
      </c>
      <c r="B26">
        <v>400000</v>
      </c>
      <c r="D26">
        <v>400000</v>
      </c>
      <c r="F26">
        <v>2167.2399999999998</v>
      </c>
      <c r="G26">
        <v>4752.22</v>
      </c>
      <c r="H26">
        <v>31420.23</v>
      </c>
      <c r="I26">
        <v>829.11</v>
      </c>
      <c r="J26">
        <v>6114.67</v>
      </c>
      <c r="K26">
        <v>9731.4</v>
      </c>
      <c r="L26">
        <v>5854.53</v>
      </c>
      <c r="M26">
        <v>4989.41</v>
      </c>
      <c r="N26">
        <v>1267.46</v>
      </c>
      <c r="O26">
        <v>1226.99</v>
      </c>
      <c r="P26">
        <v>5527.82</v>
      </c>
      <c r="Q26">
        <v>1741.4</v>
      </c>
      <c r="R26">
        <v>75622.48</v>
      </c>
      <c r="S26">
        <v>9836.6200000000008</v>
      </c>
      <c r="T26">
        <v>5135.59</v>
      </c>
      <c r="U26">
        <v>5062</v>
      </c>
      <c r="V26">
        <v>5284.74</v>
      </c>
      <c r="W26">
        <v>485</v>
      </c>
      <c r="X26">
        <v>5581.94</v>
      </c>
    </row>
    <row r="27" spans="1:24" x14ac:dyDescent="0.25">
      <c r="A27" t="s">
        <v>45</v>
      </c>
      <c r="B27">
        <v>6100000</v>
      </c>
      <c r="C27">
        <v>-190000</v>
      </c>
      <c r="D27">
        <v>5910000</v>
      </c>
      <c r="F27">
        <v>275059.93</v>
      </c>
      <c r="G27">
        <v>423619.21</v>
      </c>
      <c r="H27">
        <v>392605.32</v>
      </c>
      <c r="I27">
        <v>398470.07</v>
      </c>
      <c r="J27">
        <v>337571.28</v>
      </c>
      <c r="K27">
        <v>491363.41</v>
      </c>
      <c r="L27">
        <v>400196.98</v>
      </c>
      <c r="M27">
        <v>485404.79</v>
      </c>
      <c r="N27">
        <v>343158.35</v>
      </c>
      <c r="O27">
        <v>442372.55</v>
      </c>
      <c r="P27">
        <v>409704.63</v>
      </c>
      <c r="Q27">
        <v>540344.24</v>
      </c>
      <c r="R27">
        <v>4939870.76</v>
      </c>
      <c r="S27">
        <v>353844.07</v>
      </c>
      <c r="T27">
        <v>485057.07</v>
      </c>
      <c r="U27">
        <v>122148.47</v>
      </c>
      <c r="V27">
        <v>53367.26</v>
      </c>
      <c r="W27">
        <v>548252.46</v>
      </c>
      <c r="X27">
        <v>296981</v>
      </c>
    </row>
    <row r="28" spans="1:24" x14ac:dyDescent="0.25">
      <c r="A28" t="s">
        <v>46</v>
      </c>
      <c r="D28">
        <v>0</v>
      </c>
      <c r="R28">
        <v>0</v>
      </c>
    </row>
    <row r="29" spans="1:24" x14ac:dyDescent="0.25">
      <c r="A29" t="s">
        <v>47</v>
      </c>
      <c r="B29">
        <v>2150000</v>
      </c>
      <c r="C29">
        <v>-267000</v>
      </c>
      <c r="D29">
        <v>1883000</v>
      </c>
      <c r="F29">
        <v>28906.37</v>
      </c>
      <c r="G29">
        <v>338575.58</v>
      </c>
      <c r="H29">
        <v>20351.54</v>
      </c>
      <c r="I29">
        <v>59920.88</v>
      </c>
      <c r="J29">
        <v>181718.62</v>
      </c>
      <c r="K29">
        <v>31510.55</v>
      </c>
      <c r="L29">
        <v>286747.61</v>
      </c>
      <c r="M29">
        <v>248262.59</v>
      </c>
      <c r="N29">
        <v>7777.87</v>
      </c>
      <c r="O29">
        <v>66863.929999999993</v>
      </c>
      <c r="P29">
        <v>78151.539999999994</v>
      </c>
      <c r="Q29">
        <v>23156.29</v>
      </c>
      <c r="R29">
        <v>1371943.37</v>
      </c>
      <c r="S29">
        <v>6954.2</v>
      </c>
      <c r="T29">
        <v>247968.53</v>
      </c>
      <c r="U29">
        <v>8581.09</v>
      </c>
      <c r="V29">
        <v>18678.73</v>
      </c>
      <c r="W29">
        <v>12174.77</v>
      </c>
      <c r="X29">
        <v>16725.45</v>
      </c>
    </row>
    <row r="30" spans="1:24" x14ac:dyDescent="0.25">
      <c r="A30" t="s">
        <v>48</v>
      </c>
      <c r="B30">
        <v>195000</v>
      </c>
      <c r="C30">
        <v>0</v>
      </c>
      <c r="D30">
        <v>195000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f>SUM(U31:U36)</f>
        <v>0</v>
      </c>
      <c r="V30">
        <v>0</v>
      </c>
      <c r="W30">
        <v>0</v>
      </c>
      <c r="X30">
        <f t="shared" ref="X30" si="3">SUM(X31:X36)</f>
        <v>0</v>
      </c>
    </row>
    <row r="31" spans="1:24" x14ac:dyDescent="0.25">
      <c r="A31" t="s">
        <v>49</v>
      </c>
      <c r="B31">
        <v>195000</v>
      </c>
      <c r="D31">
        <v>195000</v>
      </c>
      <c r="F31">
        <v>0</v>
      </c>
      <c r="I31">
        <v>0</v>
      </c>
      <c r="S31">
        <v>0</v>
      </c>
      <c r="V31">
        <v>0</v>
      </c>
    </row>
    <row r="32" spans="1:24" x14ac:dyDescent="0.25">
      <c r="A32" t="s">
        <v>50</v>
      </c>
    </row>
    <row r="33" spans="1:24" x14ac:dyDescent="0.25">
      <c r="A33" t="s">
        <v>51</v>
      </c>
    </row>
    <row r="34" spans="1:24" x14ac:dyDescent="0.25">
      <c r="A34" t="s">
        <v>52</v>
      </c>
    </row>
    <row r="35" spans="1:24" x14ac:dyDescent="0.25">
      <c r="A35" t="s">
        <v>53</v>
      </c>
    </row>
    <row r="36" spans="1:24" x14ac:dyDescent="0.25">
      <c r="A36" t="s">
        <v>54</v>
      </c>
    </row>
    <row r="37" spans="1:24" x14ac:dyDescent="0.25">
      <c r="A37" t="s">
        <v>55</v>
      </c>
      <c r="C37">
        <v>0</v>
      </c>
      <c r="D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>SUM(U38:U44)</f>
        <v>0</v>
      </c>
      <c r="V37">
        <v>0</v>
      </c>
      <c r="W37">
        <v>0</v>
      </c>
      <c r="X37">
        <f t="shared" ref="X37" si="4">SUM(X38:X44)</f>
        <v>0</v>
      </c>
    </row>
    <row r="38" spans="1:24" x14ac:dyDescent="0.25">
      <c r="A38" t="s">
        <v>56</v>
      </c>
      <c r="R38">
        <v>0</v>
      </c>
    </row>
    <row r="39" spans="1:24" x14ac:dyDescent="0.25">
      <c r="A39" t="s">
        <v>57</v>
      </c>
      <c r="R39">
        <v>0</v>
      </c>
    </row>
    <row r="40" spans="1:24" x14ac:dyDescent="0.25">
      <c r="A40" t="s">
        <v>58</v>
      </c>
      <c r="R40">
        <v>0</v>
      </c>
    </row>
    <row r="41" spans="1:24" x14ac:dyDescent="0.25">
      <c r="A41" t="s">
        <v>59</v>
      </c>
      <c r="R41">
        <v>0</v>
      </c>
    </row>
    <row r="42" spans="1:24" x14ac:dyDescent="0.25">
      <c r="A42" t="s">
        <v>60</v>
      </c>
      <c r="R42">
        <v>0</v>
      </c>
    </row>
    <row r="43" spans="1:24" x14ac:dyDescent="0.25">
      <c r="A43" t="s">
        <v>61</v>
      </c>
      <c r="R43">
        <v>0</v>
      </c>
    </row>
    <row r="44" spans="1:24" x14ac:dyDescent="0.25">
      <c r="A44" t="s">
        <v>62</v>
      </c>
      <c r="R44">
        <v>0</v>
      </c>
    </row>
    <row r="45" spans="1:24" x14ac:dyDescent="0.25">
      <c r="A45" t="s">
        <v>63</v>
      </c>
      <c r="B45">
        <v>6826000</v>
      </c>
      <c r="C45">
        <v>-700000</v>
      </c>
      <c r="D45">
        <v>6126000</v>
      </c>
      <c r="E45">
        <v>0</v>
      </c>
      <c r="F45">
        <v>0</v>
      </c>
      <c r="G45">
        <v>43960</v>
      </c>
      <c r="H45">
        <v>0</v>
      </c>
      <c r="I45">
        <v>300513.25</v>
      </c>
      <c r="J45">
        <v>256609.41</v>
      </c>
      <c r="K45">
        <v>78511</v>
      </c>
      <c r="L45">
        <v>558507.97</v>
      </c>
      <c r="M45">
        <v>88257.07</v>
      </c>
      <c r="N45">
        <v>19460</v>
      </c>
      <c r="O45">
        <v>0</v>
      </c>
      <c r="P45">
        <v>514213.94</v>
      </c>
      <c r="Q45">
        <v>55625</v>
      </c>
      <c r="R45">
        <v>1915657.64</v>
      </c>
      <c r="S45">
        <v>174126.55</v>
      </c>
      <c r="T45">
        <v>74025</v>
      </c>
      <c r="U45">
        <f>SUM(U46:U54)</f>
        <v>0</v>
      </c>
      <c r="V45">
        <v>0</v>
      </c>
      <c r="W45">
        <v>0</v>
      </c>
      <c r="X45">
        <f t="shared" ref="X45" si="5">SUM(X46:X54)</f>
        <v>0</v>
      </c>
    </row>
    <row r="46" spans="1:24" x14ac:dyDescent="0.25">
      <c r="A46" t="s">
        <v>64</v>
      </c>
      <c r="B46">
        <v>4260000</v>
      </c>
      <c r="C46">
        <v>-120000</v>
      </c>
      <c r="D46">
        <v>4140000</v>
      </c>
      <c r="I46">
        <v>124600</v>
      </c>
      <c r="J46">
        <v>192404.8</v>
      </c>
      <c r="L46">
        <v>382007.97</v>
      </c>
      <c r="M46">
        <v>88257.07</v>
      </c>
      <c r="N46">
        <v>19460</v>
      </c>
      <c r="R46">
        <v>806729.84</v>
      </c>
      <c r="S46">
        <v>174126.55</v>
      </c>
      <c r="T46">
        <v>74025</v>
      </c>
    </row>
    <row r="47" spans="1:24" x14ac:dyDescent="0.25">
      <c r="A47" t="s">
        <v>65</v>
      </c>
      <c r="B47">
        <v>220000</v>
      </c>
      <c r="D47">
        <v>220000</v>
      </c>
      <c r="J47">
        <v>64204.61</v>
      </c>
      <c r="R47">
        <v>64204.61</v>
      </c>
    </row>
    <row r="48" spans="1:24" x14ac:dyDescent="0.25">
      <c r="A48" t="s">
        <v>66</v>
      </c>
      <c r="D48">
        <v>0</v>
      </c>
      <c r="R48">
        <v>0</v>
      </c>
    </row>
    <row r="49" spans="1:24" x14ac:dyDescent="0.25">
      <c r="A49" t="s">
        <v>67</v>
      </c>
      <c r="B49">
        <v>2040000</v>
      </c>
      <c r="C49">
        <v>-700000</v>
      </c>
      <c r="D49">
        <v>1340000</v>
      </c>
      <c r="I49">
        <v>175913.25</v>
      </c>
      <c r="R49">
        <v>175913.25</v>
      </c>
    </row>
    <row r="50" spans="1:24" x14ac:dyDescent="0.25">
      <c r="A50" t="s">
        <v>68</v>
      </c>
      <c r="B50">
        <v>266000</v>
      </c>
      <c r="C50">
        <v>120000</v>
      </c>
      <c r="D50">
        <v>386000</v>
      </c>
      <c r="G50">
        <v>43960</v>
      </c>
      <c r="K50">
        <v>78511</v>
      </c>
      <c r="L50">
        <v>176500</v>
      </c>
      <c r="Q50">
        <v>55625</v>
      </c>
      <c r="R50">
        <v>354596</v>
      </c>
    </row>
    <row r="51" spans="1:24" x14ac:dyDescent="0.25">
      <c r="A51" t="s">
        <v>69</v>
      </c>
      <c r="D51">
        <v>0</v>
      </c>
      <c r="R51">
        <v>0</v>
      </c>
    </row>
    <row r="52" spans="1:24" x14ac:dyDescent="0.25">
      <c r="A52" t="s">
        <v>70</v>
      </c>
      <c r="D52">
        <v>0</v>
      </c>
      <c r="R52">
        <v>0</v>
      </c>
    </row>
    <row r="53" spans="1:24" x14ac:dyDescent="0.25">
      <c r="A53" t="s">
        <v>71</v>
      </c>
      <c r="B53" s="1">
        <v>40000</v>
      </c>
      <c r="D53" s="1">
        <v>40000</v>
      </c>
      <c r="P53">
        <v>514213.94</v>
      </c>
      <c r="R53">
        <v>514213.94</v>
      </c>
    </row>
    <row r="54" spans="1:24" x14ac:dyDescent="0.25">
      <c r="A54" t="s">
        <v>72</v>
      </c>
      <c r="D54">
        <v>0</v>
      </c>
      <c r="R54">
        <v>0</v>
      </c>
    </row>
    <row r="55" spans="1:24" x14ac:dyDescent="0.25">
      <c r="A55" t="s">
        <v>73</v>
      </c>
      <c r="B55">
        <v>23503792</v>
      </c>
      <c r="C55">
        <v>0</v>
      </c>
      <c r="D55">
        <v>23503792</v>
      </c>
      <c r="E55">
        <v>0</v>
      </c>
      <c r="F55">
        <v>0</v>
      </c>
      <c r="G55">
        <v>1631637.94</v>
      </c>
      <c r="H55">
        <v>0</v>
      </c>
      <c r="I55">
        <v>7989701.5099999998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9621339.4499999993</v>
      </c>
      <c r="S55">
        <v>0</v>
      </c>
      <c r="T55">
        <v>0</v>
      </c>
      <c r="U55">
        <f>SUM(U56:U59)</f>
        <v>0</v>
      </c>
      <c r="V55">
        <v>0</v>
      </c>
      <c r="W55">
        <v>0</v>
      </c>
      <c r="X55">
        <f t="shared" ref="X55" si="6">SUM(X56:X59)</f>
        <v>0</v>
      </c>
    </row>
    <row r="56" spans="1:24" x14ac:dyDescent="0.25">
      <c r="A56" t="s">
        <v>74</v>
      </c>
      <c r="B56">
        <v>23503792</v>
      </c>
      <c r="D56">
        <v>23503792</v>
      </c>
      <c r="G56">
        <v>1631637.94</v>
      </c>
      <c r="I56">
        <v>7989701.5099999998</v>
      </c>
      <c r="R56">
        <v>9621339.4499999993</v>
      </c>
    </row>
    <row r="57" spans="1:24" x14ac:dyDescent="0.25">
      <c r="A57" t="s">
        <v>75</v>
      </c>
      <c r="R57">
        <v>0</v>
      </c>
    </row>
    <row r="58" spans="1:24" x14ac:dyDescent="0.25">
      <c r="A58" t="s">
        <v>76</v>
      </c>
      <c r="R58">
        <v>0</v>
      </c>
    </row>
    <row r="59" spans="1:24" x14ac:dyDescent="0.25">
      <c r="A59" t="s">
        <v>77</v>
      </c>
      <c r="R59">
        <v>0</v>
      </c>
    </row>
    <row r="60" spans="1:24" x14ac:dyDescent="0.25">
      <c r="A60" t="s">
        <v>78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f>SUM(U61:U62)</f>
        <v>0</v>
      </c>
      <c r="V60">
        <v>0</v>
      </c>
      <c r="W60">
        <v>0</v>
      </c>
      <c r="X60">
        <f t="shared" ref="X60" si="7">SUM(X61:X62)</f>
        <v>0</v>
      </c>
    </row>
    <row r="61" spans="1:24" x14ac:dyDescent="0.25">
      <c r="A61" t="s">
        <v>79</v>
      </c>
      <c r="B61">
        <v>0</v>
      </c>
      <c r="R61">
        <v>0</v>
      </c>
    </row>
    <row r="62" spans="1:24" x14ac:dyDescent="0.25">
      <c r="A62" t="s">
        <v>80</v>
      </c>
      <c r="B62">
        <v>0</v>
      </c>
      <c r="R62">
        <v>0</v>
      </c>
    </row>
    <row r="63" spans="1:24" x14ac:dyDescent="0.25">
      <c r="A63" t="s">
        <v>81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f>SUM(U64:U66)</f>
        <v>0</v>
      </c>
      <c r="V63">
        <v>0</v>
      </c>
      <c r="W63">
        <v>0</v>
      </c>
      <c r="X63">
        <f t="shared" ref="X63" si="8">SUM(X64:X66)</f>
        <v>0</v>
      </c>
    </row>
    <row r="64" spans="1:24" x14ac:dyDescent="0.25">
      <c r="A64" t="s">
        <v>82</v>
      </c>
      <c r="B64">
        <v>0</v>
      </c>
      <c r="R64">
        <v>0</v>
      </c>
    </row>
    <row r="65" spans="1:24" x14ac:dyDescent="0.25">
      <c r="A65" t="s">
        <v>83</v>
      </c>
      <c r="B65">
        <v>0</v>
      </c>
      <c r="R65">
        <v>0</v>
      </c>
    </row>
    <row r="66" spans="1:24" x14ac:dyDescent="0.25">
      <c r="A66" t="s">
        <v>84</v>
      </c>
      <c r="B66">
        <v>0</v>
      </c>
      <c r="R66">
        <v>0</v>
      </c>
    </row>
    <row r="67" spans="1:24" x14ac:dyDescent="0.25">
      <c r="A67" t="s">
        <v>85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f>SUM(U68,U71,U74)</f>
        <v>0</v>
      </c>
      <c r="V67">
        <v>0</v>
      </c>
      <c r="W67">
        <v>0</v>
      </c>
      <c r="X67">
        <f t="shared" ref="X67" si="9">SUM(X68,X71,X74)</f>
        <v>0</v>
      </c>
    </row>
    <row r="68" spans="1:24" x14ac:dyDescent="0.25">
      <c r="A68" t="s">
        <v>86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f>SUM(U69:U70)</f>
        <v>0</v>
      </c>
      <c r="V68">
        <v>0</v>
      </c>
      <c r="W68">
        <v>0</v>
      </c>
      <c r="X68">
        <f t="shared" ref="X68" si="10">SUM(X69:X70)</f>
        <v>0</v>
      </c>
    </row>
    <row r="69" spans="1:24" x14ac:dyDescent="0.25">
      <c r="A69" t="s">
        <v>87</v>
      </c>
      <c r="B69">
        <v>0</v>
      </c>
      <c r="R69">
        <v>0</v>
      </c>
    </row>
    <row r="70" spans="1:24" x14ac:dyDescent="0.25">
      <c r="A70" t="s">
        <v>88</v>
      </c>
      <c r="B70">
        <v>0</v>
      </c>
      <c r="R70">
        <v>0</v>
      </c>
    </row>
    <row r="71" spans="1:24" x14ac:dyDescent="0.25">
      <c r="A71" t="s">
        <v>89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f>SUM(U72:U73)</f>
        <v>0</v>
      </c>
      <c r="V71">
        <v>0</v>
      </c>
      <c r="W71">
        <v>0</v>
      </c>
      <c r="X71">
        <f t="shared" ref="X71" si="11">SUM(X72:X73)</f>
        <v>0</v>
      </c>
    </row>
    <row r="72" spans="1:24" x14ac:dyDescent="0.25">
      <c r="A72" t="s">
        <v>90</v>
      </c>
      <c r="B72">
        <v>0</v>
      </c>
      <c r="R72">
        <v>0</v>
      </c>
    </row>
    <row r="73" spans="1:24" x14ac:dyDescent="0.25">
      <c r="A73" t="s">
        <v>91</v>
      </c>
      <c r="B73">
        <v>0</v>
      </c>
      <c r="R73">
        <v>0</v>
      </c>
    </row>
    <row r="74" spans="1:24" x14ac:dyDescent="0.25">
      <c r="A74" t="s">
        <v>92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f>U75</f>
        <v>0</v>
      </c>
      <c r="V74">
        <v>0</v>
      </c>
      <c r="W74">
        <v>0</v>
      </c>
      <c r="X74">
        <f t="shared" ref="X74" si="12">X75</f>
        <v>0</v>
      </c>
    </row>
    <row r="75" spans="1:24" x14ac:dyDescent="0.25">
      <c r="A75" t="s">
        <v>93</v>
      </c>
      <c r="R75">
        <v>0</v>
      </c>
    </row>
    <row r="76" spans="1:24" x14ac:dyDescent="0.25">
      <c r="A76" t="s">
        <v>94</v>
      </c>
      <c r="B76">
        <v>179079792</v>
      </c>
      <c r="C76">
        <v>0</v>
      </c>
      <c r="D76">
        <v>179079792</v>
      </c>
      <c r="E76">
        <v>0</v>
      </c>
      <c r="F76">
        <v>8669892.5999999996</v>
      </c>
      <c r="G76">
        <v>10125235.810000001</v>
      </c>
      <c r="H76">
        <v>10359702.02</v>
      </c>
      <c r="I76">
        <v>22267660.960000001</v>
      </c>
      <c r="J76">
        <v>10349508.84</v>
      </c>
      <c r="K76">
        <v>11260751.359999999</v>
      </c>
      <c r="L76">
        <v>16260691.859999999</v>
      </c>
      <c r="M76">
        <v>10322317.279999999</v>
      </c>
      <c r="N76">
        <v>8548686.4499999993</v>
      </c>
      <c r="O76">
        <v>11832530.529999999</v>
      </c>
      <c r="P76">
        <v>9891148.9900000002</v>
      </c>
      <c r="Q76">
        <v>18844596.829999998</v>
      </c>
      <c r="R76">
        <v>148732723.53</v>
      </c>
      <c r="S76">
        <v>9772182.7899999991</v>
      </c>
      <c r="T76">
        <v>9164082.7100000009</v>
      </c>
      <c r="U76">
        <f>+U67+U63+U60+U55+U45+U37+U30+U20+U10+U4</f>
        <v>8089874.1300000008</v>
      </c>
      <c r="V76">
        <v>10689394.760000002</v>
      </c>
      <c r="W76">
        <v>10719013.83</v>
      </c>
      <c r="X76">
        <f t="shared" ref="X76" si="13">+X67+X63+X60+X55+X45+X37+X30+X20+X10+X4</f>
        <v>10860174.809999999</v>
      </c>
    </row>
    <row r="77" spans="1:24" x14ac:dyDescent="0.25">
      <c r="R77" t="s">
        <v>95</v>
      </c>
    </row>
    <row r="80" spans="1:24" x14ac:dyDescent="0.25">
      <c r="A80" t="s">
        <v>96</v>
      </c>
    </row>
    <row r="81" spans="1:1" x14ac:dyDescent="0.25">
      <c r="A81" t="s">
        <v>97</v>
      </c>
    </row>
    <row r="82" spans="1:1" x14ac:dyDescent="0.25">
      <c r="A82" t="s">
        <v>98</v>
      </c>
    </row>
    <row r="83" spans="1:1" x14ac:dyDescent="0.25">
      <c r="A83" t="s">
        <v>99</v>
      </c>
    </row>
    <row r="89" spans="1:1" x14ac:dyDescent="0.25">
      <c r="A89" t="s">
        <v>100</v>
      </c>
    </row>
    <row r="90" spans="1:1" x14ac:dyDescent="0.25">
      <c r="A90" t="s">
        <v>101</v>
      </c>
    </row>
    <row r="91" spans="1:1" x14ac:dyDescent="0.25">
      <c r="A91" t="s">
        <v>102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2018 -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Maria</dc:creator>
  <cp:lastModifiedBy>Rosibel Rodriguez - CORPHOTELS</cp:lastModifiedBy>
  <dcterms:created xsi:type="dcterms:W3CDTF">2025-04-16T17:54:30Z</dcterms:created>
  <dcterms:modified xsi:type="dcterms:W3CDTF">2025-07-11T15:44:31Z</dcterms:modified>
</cp:coreProperties>
</file>