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fany.maria\Desktop\"/>
    </mc:Choice>
  </mc:AlternateContent>
  <xr:revisionPtr revIDLastSave="0" documentId="13_ncr:1_{AB873D9F-7198-420B-8990-FFE8281E675E}" xr6:coauthVersionLast="47" xr6:coauthVersionMax="47" xr10:uidLastSave="{00000000-0000-0000-0000-000000000000}"/>
  <bookViews>
    <workbookView xWindow="-120" yWindow="-120" windowWidth="20730" windowHeight="11160" xr2:uid="{2F120F50-2EB4-48DE-9CFD-8F54455933DC}"/>
  </bookViews>
  <sheets>
    <sheet name="TRIM-1 Estadísticas Enero-Marzo" sheetId="1" r:id="rId1"/>
  </sheets>
  <definedNames>
    <definedName name="_xlnm.Print_Area" localSheetId="0">'TRIM-1 Estadísticas Enero-Marzo'!$A$1:$E$45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A16" i="1"/>
  <c r="A15" i="1"/>
  <c r="D14" i="1"/>
  <c r="A14" i="1"/>
  <c r="C13" i="1"/>
  <c r="A13" i="1"/>
  <c r="D9" i="1"/>
  <c r="D15" i="1" s="1"/>
  <c r="C9" i="1"/>
  <c r="C14" i="1" s="1"/>
  <c r="B9" i="1"/>
  <c r="B14" i="1" s="1"/>
  <c r="E8" i="1"/>
  <c r="E7" i="1"/>
  <c r="E6" i="1"/>
  <c r="E5" i="1"/>
  <c r="E9" i="1" s="1"/>
  <c r="E14" i="1" l="1"/>
  <c r="C17" i="1"/>
  <c r="E15" i="1"/>
  <c r="E16" i="1"/>
  <c r="B13" i="1"/>
  <c r="C16" i="1"/>
  <c r="D16" i="1"/>
  <c r="D13" i="1"/>
  <c r="D17" i="1" s="1"/>
  <c r="B15" i="1"/>
  <c r="E13" i="1"/>
  <c r="E17" i="1" s="1"/>
  <c r="C15" i="1"/>
  <c r="B17" i="1" l="1"/>
</calcChain>
</file>

<file path=xl/sharedStrings.xml><?xml version="1.0" encoding="utf-8"?>
<sst xmlns="http://schemas.openxmlformats.org/spreadsheetml/2006/main" count="21" uniqueCount="15">
  <si>
    <t>Estadísticas Trimestre Enero-Marzo 2025</t>
  </si>
  <si>
    <t>Cobro por renta de propiedades</t>
  </si>
  <si>
    <t>Total</t>
  </si>
  <si>
    <t>PROPIEDADES</t>
  </si>
  <si>
    <t>Enero</t>
  </si>
  <si>
    <t>Febrero</t>
  </si>
  <si>
    <t>Marzo</t>
  </si>
  <si>
    <t>TRIMESTRE</t>
  </si>
  <si>
    <t>Hoteles</t>
  </si>
  <si>
    <t>Complejo Ecoturístico La Mansión</t>
  </si>
  <si>
    <t>Complejo Vacacional Ercilia Pepín</t>
  </si>
  <si>
    <t>Plaza El Naranjo</t>
  </si>
  <si>
    <t>TOTAL DE INGRESOS</t>
  </si>
  <si>
    <t>% Cobro por renta de propiedades</t>
  </si>
  <si>
    <t>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</si>
</sst>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Futura PT Book"/>
      <family val="2"/>
    </font>
    <font>
      <sz val="11"/>
      <color theme="1"/>
      <name val="Futura PT Book"/>
      <family val="2"/>
    </font>
    <font>
      <b/>
      <sz val="12"/>
      <color rgb="FF002060"/>
      <name val="Futura PT Book"/>
      <family val="2"/>
    </font>
    <font>
      <sz val="10"/>
      <color rgb="FF002060"/>
      <name val="Futura PT Book"/>
      <family val="2"/>
    </font>
    <font>
      <sz val="11"/>
      <color rgb="FF002060"/>
      <name val="Futura PT Book"/>
      <family val="2"/>
    </font>
    <font>
      <b/>
      <sz val="10"/>
      <color rgb="FF002060"/>
      <name val="Futura PT Book"/>
      <family val="2"/>
    </font>
    <font>
      <sz val="10"/>
      <color theme="1"/>
      <name val="Futura PT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3" fillId="0" borderId="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Cobro por renta de propiedades</a:t>
            </a:r>
          </a:p>
          <a:p>
            <a:pPr>
              <a:defRPr/>
            </a:pPr>
            <a:r>
              <a:rPr lang="es-DO"/>
              <a:t>Trimestre Enero-Marzo</a:t>
            </a:r>
            <a:r>
              <a:rPr lang="es-DO" baseline="0"/>
              <a:t> </a:t>
            </a:r>
            <a:r>
              <a:rPr lang="es-DO"/>
              <a:t>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'TRIM-1 Estadísticas Enero-Marzo'!$B$4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'TRIM-1 Estadísticas Enero-Marzo'!$A$5:$A$8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'TRIM-1 Estadísticas Enero-Marzo'!$B$5:$B$8</c:f>
              <c:numCache>
                <c:formatCode>_(* #,##0.00_);_(* \(#,##0.00\);_(* "-"??_);_(@_)</c:formatCode>
                <c:ptCount val="4"/>
                <c:pt idx="0">
                  <c:v>8484891.5199999996</c:v>
                </c:pt>
                <c:pt idx="1">
                  <c:v>1562002.86</c:v>
                </c:pt>
                <c:pt idx="2">
                  <c:v>1824832</c:v>
                </c:pt>
                <c:pt idx="3">
                  <c:v>247722.53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3-45CB-8F4D-97429F69E05C}"/>
            </c:ext>
          </c:extLst>
        </c:ser>
        <c:ser>
          <c:idx val="1"/>
          <c:order val="1"/>
          <c:tx>
            <c:strRef>
              <c:f>'TRIM-1 Estadísticas Enero-Marzo'!$C$4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'TRIM-1 Estadísticas Enero-Marzo'!$A$5:$A$8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'TRIM-1 Estadísticas Enero-Marzo'!$C$5:$C$8</c:f>
              <c:numCache>
                <c:formatCode>_(* #,##0.00_);_(* \(#,##0.00\);_(* "-"??_);_(@_)</c:formatCode>
                <c:ptCount val="4"/>
                <c:pt idx="0">
                  <c:v>8150401.2000000002</c:v>
                </c:pt>
                <c:pt idx="1">
                  <c:v>1083095.98</c:v>
                </c:pt>
                <c:pt idx="2">
                  <c:v>1307523.5</c:v>
                </c:pt>
                <c:pt idx="3">
                  <c:v>138225.41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3-45CB-8F4D-97429F69E05C}"/>
            </c:ext>
          </c:extLst>
        </c:ser>
        <c:ser>
          <c:idx val="2"/>
          <c:order val="2"/>
          <c:tx>
            <c:strRef>
              <c:f>'TRIM-1 Estadísticas Enero-Marzo'!$D$4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'TRIM-1 Estadísticas Enero-Marzo'!$A$5:$A$8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'TRIM-1 Estadísticas Enero-Marzo'!$D$5:$D$8</c:f>
              <c:numCache>
                <c:formatCode>_(* #,##0.00_);_(* \(#,##0.00\);_(* "-"??_);_(@_)</c:formatCode>
                <c:ptCount val="4"/>
                <c:pt idx="0">
                  <c:v>8421160.3800000008</c:v>
                </c:pt>
                <c:pt idx="1">
                  <c:v>1264668.94</c:v>
                </c:pt>
                <c:pt idx="2">
                  <c:v>1416843</c:v>
                </c:pt>
                <c:pt idx="3">
                  <c:v>465026.29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3-45CB-8F4D-97429F69E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346624"/>
        <c:axId val="834347608"/>
      </c:barChart>
      <c:catAx>
        <c:axId val="8343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DO"/>
          </a:p>
        </c:txPr>
        <c:crossAx val="834347608"/>
        <c:crosses val="autoZero"/>
        <c:auto val="1"/>
        <c:lblAlgn val="ctr"/>
        <c:lblOffset val="100"/>
        <c:noMultiLvlLbl val="0"/>
      </c:catAx>
      <c:valAx>
        <c:axId val="8343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DO"/>
          </a:p>
        </c:txPr>
        <c:crossAx val="8343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%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7-48C4-89C0-A77DCE1E1B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E7-48C4-89C0-A77DCE1E1B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E7-48C4-89C0-A77DCE1E1B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E7-48C4-89C0-A77DCE1E1B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PT Book" panose="020B0502020204020303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'TRIM-1 Estadísticas Enero-Marzo'!$A$5:$A$8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'TRIM-1 Estadísticas Enero-Marzo'!$E$5:$E$8</c:f>
              <c:numCache>
                <c:formatCode>_(* #,##0.00_);_(* \(#,##0.00\);_(* "-"??_);_(@_)</c:formatCode>
                <c:ptCount val="4"/>
                <c:pt idx="0">
                  <c:v>25056453.100000001</c:v>
                </c:pt>
                <c:pt idx="1">
                  <c:v>3909767.78</c:v>
                </c:pt>
                <c:pt idx="2">
                  <c:v>4549198.5</c:v>
                </c:pt>
                <c:pt idx="3">
                  <c:v>850974.23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E7-48C4-89C0-A77DCE1E1B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3</xdr:col>
      <xdr:colOff>20744</xdr:colOff>
      <xdr:row>35</xdr:row>
      <xdr:rowOff>16565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5B04CDBA-5CF9-4D6A-B62A-CEE20DFBB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18</xdr:row>
      <xdr:rowOff>0</xdr:rowOff>
    </xdr:from>
    <xdr:to>
      <xdr:col>4</xdr:col>
      <xdr:colOff>1079990</xdr:colOff>
      <xdr:row>35</xdr:row>
      <xdr:rowOff>12989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7A5C53ED-125B-4B0D-92E4-77A633EED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7937</xdr:colOff>
      <xdr:row>37</xdr:row>
      <xdr:rowOff>0</xdr:rowOff>
    </xdr:from>
    <xdr:to>
      <xdr:col>3</xdr:col>
      <xdr:colOff>547688</xdr:colOff>
      <xdr:row>43</xdr:row>
      <xdr:rowOff>15874</xdr:rowOff>
    </xdr:to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16945C94-5E11-4EDB-821A-3CEC92CD8E71}"/>
            </a:ext>
          </a:extLst>
        </xdr:cNvPr>
        <xdr:cNvSpPr/>
      </xdr:nvSpPr>
      <xdr:spPr>
        <a:xfrm>
          <a:off x="1867217" y="6507480"/>
          <a:ext cx="2673351" cy="1067434"/>
        </a:xfrm>
        <a:prstGeom prst="rect">
          <a:avLst/>
        </a:prstGeom>
        <a:solidFill>
          <a:srgbClr val="FFFFFF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________________________________</a:t>
          </a:r>
          <a:endParaRPr sz="1200">
            <a:latin typeface="Futura PT Book" panose="020B05020202040203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Lic.</a:t>
          </a:r>
          <a:r>
            <a:rPr lang="en-US" sz="1200" b="1" baseline="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 Mary Flores</a:t>
          </a:r>
          <a:r>
            <a: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.</a:t>
          </a:r>
          <a:endParaRPr sz="1200">
            <a:latin typeface="Futura PT Book" panose="020B05020202040203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Enc. Planificación y Presupuesto</a:t>
          </a:r>
          <a:endParaRPr sz="1200">
            <a:solidFill>
              <a:srgbClr val="002060"/>
            </a:solidFill>
            <a:latin typeface="Futura PT Book" panose="020B0502020204020303" pitchFamily="34" charset="0"/>
            <a:ea typeface="Poppins"/>
            <a:cs typeface="Poppins"/>
            <a:sym typeface="Poppin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2365-0446-43AA-A181-9E13BF2D3478}">
  <sheetPr>
    <tabColor rgb="FF92D050"/>
  </sheetPr>
  <dimension ref="A1:E17"/>
  <sheetViews>
    <sheetView tabSelected="1" view="pageLayout" topLeftCell="A47" zoomScale="120" zoomScaleNormal="40" zoomScaleSheetLayoutView="55" zoomScalePageLayoutView="120" workbookViewId="0">
      <selection activeCell="C9" sqref="C9"/>
    </sheetView>
  </sheetViews>
  <sheetFormatPr baseColWidth="10" defaultColWidth="12.625" defaultRowHeight="14.25"/>
  <cols>
    <col min="1" max="1" width="23.875" style="12" bestFit="1" customWidth="1"/>
    <col min="2" max="5" width="13.75" style="1" customWidth="1"/>
    <col min="6" max="16384" width="12.625" style="1"/>
  </cols>
  <sheetData>
    <row r="1" spans="1:5" ht="15.75">
      <c r="A1" s="13" t="s">
        <v>0</v>
      </c>
      <c r="B1" s="13"/>
      <c r="C1" s="13"/>
      <c r="D1" s="13"/>
      <c r="E1" s="13"/>
    </row>
    <row r="2" spans="1:5">
      <c r="A2" s="2"/>
      <c r="B2" s="3"/>
      <c r="C2" s="3"/>
      <c r="D2" s="3"/>
      <c r="E2" s="3"/>
    </row>
    <row r="3" spans="1:5">
      <c r="A3" s="4"/>
      <c r="B3" s="14" t="s">
        <v>1</v>
      </c>
      <c r="C3" s="14"/>
      <c r="D3" s="14"/>
      <c r="E3" s="5" t="s">
        <v>2</v>
      </c>
    </row>
    <row r="4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spans="1:5">
      <c r="A5" s="7" t="s">
        <v>8</v>
      </c>
      <c r="B5" s="8">
        <v>8484891.5199999996</v>
      </c>
      <c r="C5" s="8">
        <v>8150401.2000000002</v>
      </c>
      <c r="D5" s="8">
        <v>8421160.3800000008</v>
      </c>
      <c r="E5" s="9">
        <f>SUM(B5:D5)</f>
        <v>25056453.100000001</v>
      </c>
    </row>
    <row r="6" spans="1:5">
      <c r="A6" s="7" t="s">
        <v>9</v>
      </c>
      <c r="B6" s="8">
        <v>1562002.86</v>
      </c>
      <c r="C6" s="8">
        <v>1083095.98</v>
      </c>
      <c r="D6" s="8">
        <v>1264668.94</v>
      </c>
      <c r="E6" s="9">
        <f>SUM(B6:D6)</f>
        <v>3909767.78</v>
      </c>
    </row>
    <row r="7" spans="1:5">
      <c r="A7" s="7" t="s">
        <v>10</v>
      </c>
      <c r="B7" s="8">
        <v>1824832</v>
      </c>
      <c r="C7" s="8">
        <v>1307523.5</v>
      </c>
      <c r="D7" s="8">
        <v>1416843</v>
      </c>
      <c r="E7" s="9">
        <f>SUM(B7:D7)</f>
        <v>4549198.5</v>
      </c>
    </row>
    <row r="8" spans="1:5">
      <c r="A8" s="7" t="s">
        <v>11</v>
      </c>
      <c r="B8" s="8">
        <v>247722.53</v>
      </c>
      <c r="C8" s="8">
        <v>138225.41</v>
      </c>
      <c r="D8" s="8">
        <v>465026.29</v>
      </c>
      <c r="E8" s="9">
        <f>SUM(B8:D8)</f>
        <v>850974.23</v>
      </c>
    </row>
    <row r="9" spans="1:5">
      <c r="A9" s="10" t="s">
        <v>12</v>
      </c>
      <c r="B9" s="11">
        <f>SUM(B5:B8)</f>
        <v>12119448.909999998</v>
      </c>
      <c r="C9" s="11">
        <f>SUM(C5:C8)</f>
        <v>10679246.09</v>
      </c>
      <c r="D9" s="11">
        <f>SUM(D5:D8)</f>
        <v>11567698.609999999</v>
      </c>
      <c r="E9" s="11">
        <f>SUM(E5:E8)</f>
        <v>34366393.609999999</v>
      </c>
    </row>
    <row r="10" spans="1:5">
      <c r="A10" s="2"/>
      <c r="B10" s="2"/>
      <c r="C10" s="2"/>
      <c r="D10" s="2"/>
      <c r="E10" s="2"/>
    </row>
    <row r="11" spans="1:5">
      <c r="A11" s="4"/>
      <c r="B11" s="14" t="s">
        <v>13</v>
      </c>
      <c r="C11" s="14"/>
      <c r="D11" s="14"/>
      <c r="E11" s="5" t="s">
        <v>14</v>
      </c>
    </row>
    <row r="12" spans="1:5">
      <c r="A12" s="6" t="s">
        <v>3</v>
      </c>
      <c r="B12" s="6" t="s">
        <v>4</v>
      </c>
      <c r="C12" s="6" t="s">
        <v>5</v>
      </c>
      <c r="D12" s="6" t="s">
        <v>6</v>
      </c>
      <c r="E12" s="6" t="s">
        <v>7</v>
      </c>
    </row>
    <row r="13" spans="1:5">
      <c r="A13" s="7" t="str">
        <f>A5</f>
        <v>Hoteles</v>
      </c>
      <c r="B13" s="8">
        <f>B5/$B$9*100</f>
        <v>70.010539117821992</v>
      </c>
      <c r="C13" s="8">
        <f>C5/$C$9*100</f>
        <v>76.320005469599593</v>
      </c>
      <c r="D13" s="8">
        <f>D5/$D$9*100</f>
        <v>72.798926250724662</v>
      </c>
      <c r="E13" s="9">
        <f>E5/$E$9*100</f>
        <v>72.909754175396017</v>
      </c>
    </row>
    <row r="14" spans="1:5">
      <c r="A14" s="7" t="str">
        <f>A6</f>
        <v>Complejo Ecoturístico La Mansión</v>
      </c>
      <c r="B14" s="8">
        <f>B6/$B$9*100</f>
        <v>12.888398404907342</v>
      </c>
      <c r="C14" s="8">
        <f>C6/$C$9*100</f>
        <v>10.142064063999859</v>
      </c>
      <c r="D14" s="8">
        <f>D6/$D$9*100</f>
        <v>10.932761845184347</v>
      </c>
      <c r="E14" s="9">
        <f>E6/$E$9*100</f>
        <v>11.376718268344362</v>
      </c>
    </row>
    <row r="15" spans="1:5">
      <c r="A15" s="7" t="str">
        <f>A7</f>
        <v>Complejo Vacacional Ercilia Pepín</v>
      </c>
      <c r="B15" s="8">
        <f>B7/$B$9*100</f>
        <v>15.057054273270584</v>
      </c>
      <c r="C15" s="8">
        <f>C7/$C$9*100</f>
        <v>12.243593686115721</v>
      </c>
      <c r="D15" s="8">
        <f>D7/$D$9*100</f>
        <v>12.248270358420067</v>
      </c>
      <c r="E15" s="9">
        <f>E7/$E$9*100</f>
        <v>13.237346204043549</v>
      </c>
    </row>
    <row r="16" spans="1:5">
      <c r="A16" s="7" t="str">
        <f>A8</f>
        <v>Plaza El Naranjo</v>
      </c>
      <c r="B16" s="8">
        <f>B8/$B$9*100</f>
        <v>2.0440082040000944</v>
      </c>
      <c r="C16" s="8">
        <f>C8/$C$9*100</f>
        <v>1.2943367802848338</v>
      </c>
      <c r="D16" s="8">
        <f>D8/$D$9*100</f>
        <v>4.0200415456709413</v>
      </c>
      <c r="E16" s="9">
        <f>E8/$E$9*100</f>
        <v>2.4761813522160843</v>
      </c>
    </row>
    <row r="17" spans="1:5">
      <c r="A17" s="10" t="s">
        <v>12</v>
      </c>
      <c r="B17" s="11">
        <f>SUM(B13:B16)</f>
        <v>100.00000000000001</v>
      </c>
      <c r="C17" s="11">
        <f>SUM(C13:C16)</f>
        <v>100</v>
      </c>
      <c r="D17" s="11">
        <f>SUM(D13:D16)</f>
        <v>100.00000000000001</v>
      </c>
      <c r="E17" s="11">
        <f>SUM(E13:E16)</f>
        <v>100.00000000000001</v>
      </c>
    </row>
  </sheetData>
  <mergeCells count="3">
    <mergeCell ref="A1:E1"/>
    <mergeCell ref="B3:D3"/>
    <mergeCell ref="B11:D11"/>
  </mergeCells>
  <pageMargins left="0.7" right="0.7" top="1.3405797101449275" bottom="0.75" header="0.3" footer="0.3"/>
  <pageSetup paperSize="9" orientation="portrait" r:id="rId1"/>
  <headerFooter>
    <oddHeader>&amp;C&amp;G</oddHeader>
    <oddFooter>&amp;C&amp;10&amp;K002060Página &amp;"Futura PT Book,Negrita"&amp;KFF0000&amp;P&amp;"Futura PT Book,Normal"&amp;K002060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TRIM-1 Estadísticas Enero-Marzo</vt:lpstr>
      <vt:lpstr>'TRIM-1 Estadísticas Enero-Marzo'!Área_de_impresión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Odissea Flores Pujols</dc:creator>
  <cp:lastModifiedBy>Stefany Maria</cp:lastModifiedBy>
  <dcterms:created xsi:type="dcterms:W3CDTF">2025-04-15T18:04:20Z</dcterms:created>
  <dcterms:modified xsi:type="dcterms:W3CDTF">2025-04-16T17:08:33Z</dcterms:modified>
</cp:coreProperties>
</file>