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4\EJECUCION PRESP 01 ENERO 2024\"/>
    </mc:Choice>
  </mc:AlternateContent>
  <xr:revisionPtr revIDLastSave="0" documentId="13_ncr:1_{D5D30568-C1DA-45CB-9FE0-E41F75E387BB}" xr6:coauthVersionLast="47" xr6:coauthVersionMax="47" xr10:uidLastSave="{00000000-0000-0000-0000-000000000000}"/>
  <bookViews>
    <workbookView xWindow="-108" yWindow="-108" windowWidth="23256" windowHeight="12456" tabRatio="904" xr2:uid="{00000000-000D-0000-FFFF-FFFF00000000}"/>
  </bookViews>
  <sheets>
    <sheet name="Ejecución Presupuestaria Aument" sheetId="10" r:id="rId1"/>
  </sheets>
  <externalReferences>
    <externalReference r:id="rId2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0" l="1"/>
  <c r="D17" i="10"/>
  <c r="D29" i="10"/>
  <c r="D5" i="10"/>
  <c r="R78" i="10"/>
  <c r="R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75" i="10"/>
  <c r="B75" i="10"/>
  <c r="R74" i="10"/>
  <c r="R73" i="10"/>
  <c r="R72" i="10" s="1"/>
  <c r="Q72" i="10"/>
  <c r="P72" i="10"/>
  <c r="O72" i="10"/>
  <c r="N72" i="10"/>
  <c r="M72" i="10"/>
  <c r="L72" i="10"/>
  <c r="K72" i="10"/>
  <c r="K68" i="10" s="1"/>
  <c r="J72" i="10"/>
  <c r="J68" i="10" s="1"/>
  <c r="I72" i="10"/>
  <c r="H72" i="10"/>
  <c r="G72" i="10"/>
  <c r="F72" i="10"/>
  <c r="E72" i="10"/>
  <c r="C72" i="10"/>
  <c r="B72" i="10"/>
  <c r="B68" i="10" s="1"/>
  <c r="R71" i="10"/>
  <c r="R70" i="10"/>
  <c r="R69" i="10" s="1"/>
  <c r="R68" i="10" s="1"/>
  <c r="Q69" i="10"/>
  <c r="Q68" i="10" s="1"/>
  <c r="P69" i="10"/>
  <c r="P68" i="10" s="1"/>
  <c r="O69" i="10"/>
  <c r="O68" i="10" s="1"/>
  <c r="N69" i="10"/>
  <c r="N68" i="10" s="1"/>
  <c r="M69" i="10"/>
  <c r="M68" i="10" s="1"/>
  <c r="L69" i="10"/>
  <c r="K69" i="10"/>
  <c r="J69" i="10"/>
  <c r="I69" i="10"/>
  <c r="I68" i="10" s="1"/>
  <c r="H69" i="10"/>
  <c r="H68" i="10" s="1"/>
  <c r="F69" i="10"/>
  <c r="E69" i="10"/>
  <c r="C69" i="10"/>
  <c r="B69" i="10"/>
  <c r="L68" i="10"/>
  <c r="G68" i="10"/>
  <c r="F68" i="10"/>
  <c r="E68" i="10"/>
  <c r="C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G77" i="10" s="1"/>
  <c r="F64" i="10"/>
  <c r="E64" i="10"/>
  <c r="C64" i="10"/>
  <c r="B64" i="10"/>
  <c r="R63" i="10"/>
  <c r="R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R60" i="10"/>
  <c r="R59" i="10"/>
  <c r="R58" i="10"/>
  <c r="N56" i="10"/>
  <c r="D57" i="10"/>
  <c r="D56" i="10" s="1"/>
  <c r="Q56" i="10"/>
  <c r="P56" i="10"/>
  <c r="O56" i="10"/>
  <c r="M56" i="10"/>
  <c r="L56" i="10"/>
  <c r="K56" i="10"/>
  <c r="J56" i="10"/>
  <c r="I56" i="10"/>
  <c r="H56" i="10"/>
  <c r="G56" i="10"/>
  <c r="E56" i="10"/>
  <c r="E77" i="10" s="1"/>
  <c r="C56" i="10"/>
  <c r="B56" i="10"/>
  <c r="R55" i="10"/>
  <c r="D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M46" i="10"/>
  <c r="D47" i="10"/>
  <c r="Q46" i="10"/>
  <c r="P46" i="10"/>
  <c r="O46" i="10"/>
  <c r="N46" i="10"/>
  <c r="L46" i="10"/>
  <c r="K46" i="10"/>
  <c r="J46" i="10"/>
  <c r="I46" i="10"/>
  <c r="H46" i="10"/>
  <c r="G46" i="10"/>
  <c r="E46" i="10"/>
  <c r="C46" i="10"/>
  <c r="B46" i="10"/>
  <c r="R45" i="10"/>
  <c r="R44" i="10"/>
  <c r="R43" i="10"/>
  <c r="R42" i="10"/>
  <c r="R41" i="10"/>
  <c r="R40" i="10"/>
  <c r="R39" i="10"/>
  <c r="R38" i="10" s="1"/>
  <c r="Q38" i="10"/>
  <c r="P38" i="10"/>
  <c r="O38" i="10"/>
  <c r="N38" i="10"/>
  <c r="M38" i="10"/>
  <c r="L38" i="10"/>
  <c r="K38" i="10"/>
  <c r="J38" i="10"/>
  <c r="I38" i="10"/>
  <c r="H38" i="10"/>
  <c r="G38" i="10"/>
  <c r="F38" i="10"/>
  <c r="C38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J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J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H77" i="10" l="1"/>
  <c r="J77" i="10"/>
  <c r="I77" i="10"/>
  <c r="L77" i="10"/>
  <c r="R27" i="10"/>
  <c r="R7" i="10"/>
  <c r="N4" i="10"/>
  <c r="R57" i="10"/>
  <c r="R56" i="10" s="1"/>
  <c r="R25" i="10"/>
  <c r="R18" i="10"/>
  <c r="R9" i="10"/>
  <c r="R6" i="10"/>
  <c r="P77" i="10"/>
  <c r="N10" i="10"/>
  <c r="R29" i="10"/>
  <c r="R47" i="10"/>
  <c r="R46" i="10" s="1"/>
  <c r="R16" i="10"/>
  <c r="N20" i="10"/>
  <c r="M77" i="10"/>
  <c r="R17" i="10"/>
  <c r="R24" i="10"/>
  <c r="D46" i="10"/>
  <c r="B10" i="10"/>
  <c r="B77" i="10" s="1"/>
  <c r="D11" i="10"/>
  <c r="C20" i="10"/>
  <c r="D20" i="10"/>
  <c r="O77" i="10"/>
  <c r="Q77" i="10"/>
  <c r="D4" i="10"/>
  <c r="D18" i="10"/>
  <c r="F10" i="10"/>
  <c r="F46" i="10"/>
  <c r="C4" i="10"/>
  <c r="C77" i="10" s="1"/>
  <c r="F56" i="10"/>
  <c r="R21" i="10"/>
  <c r="R5" i="10"/>
  <c r="K20" i="10"/>
  <c r="K77" i="10" s="1"/>
  <c r="F77" i="10" l="1"/>
  <c r="N77" i="10"/>
  <c r="R4" i="10"/>
  <c r="R20" i="10"/>
  <c r="R10" i="10"/>
  <c r="D10" i="10"/>
  <c r="D77" i="10" s="1"/>
  <c r="R77" i="10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<sst xmlns="http://schemas.openxmlformats.org/spreadsheetml/2006/main" count="102" uniqueCount="102">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</sst>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7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2"/>
  <sheetViews>
    <sheetView showGridLines="0" tabSelected="1" view="pageLayout" topLeftCell="A72" zoomScale="81" zoomScaleNormal="70" zoomScaleSheetLayoutView="40" zoomScalePageLayoutView="81" workbookViewId="0">
      <selection activeCell="F41" sqref="F41"/>
    </sheetView>
  </sheetViews>
  <sheetFormatPr defaultColWidth="9.109375" defaultRowHeight="15"/>
  <cols>
    <col min="1" max="1" width="72.6640625" style="4" customWidth="1"/>
    <col min="2" max="2" width="21.5546875" style="12" customWidth="1"/>
    <col min="3" max="3" width="19.21875" style="4" customWidth="1"/>
    <col min="4" max="4" width="24.88671875" style="4" customWidth="1"/>
    <col min="5" max="5" width="21.5546875" style="12" hidden="1" customWidth="1"/>
    <col min="6" max="7" width="18.33203125" style="4" customWidth="1"/>
    <col min="8" max="17" width="17.44140625" style="4" customWidth="1"/>
    <col min="18" max="18" width="26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6008696.6399999997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4540808.26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726850</v>
      </c>
    </row>
    <row r="7" spans="1:30" ht="30.75" customHeight="1">
      <c r="A7" s="16" t="s">
        <v>34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741038.38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2295998.83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152095.31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0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141837.5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625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92162.67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80381.19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1828897.16</v>
      </c>
    </row>
    <row r="19" spans="1:18" ht="30.75" customHeight="1">
      <c r="A19" s="16" t="s">
        <v>35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365197.13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16916.11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508.47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508.47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41130.54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0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2167.2399999999998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275059.93</v>
      </c>
    </row>
    <row r="28" spans="1:18" ht="30.75" customHeight="1">
      <c r="A28" s="16" t="s">
        <v>36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28906.37</v>
      </c>
    </row>
    <row r="30" spans="1:18" ht="30.75" customHeight="1">
      <c r="A30" s="15" t="s">
        <v>24</v>
      </c>
      <c r="B30" s="21">
        <f t="shared" ref="B30:R30" si="3">SUM(B31:B37)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37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38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39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40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26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6" t="s">
        <v>41</v>
      </c>
      <c r="B37" s="22"/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>
      <c r="A38" s="15" t="s">
        <v>42</v>
      </c>
      <c r="B38" s="21"/>
      <c r="C38" s="21">
        <f t="shared" ref="C38:R38" si="4">SUM(C39:C45)</f>
        <v>0</v>
      </c>
      <c r="D38" s="21">
        <v>0</v>
      </c>
      <c r="E38" s="21"/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  <c r="Q38" s="21">
        <f t="shared" si="4"/>
        <v>0</v>
      </c>
      <c r="R38" s="21">
        <f t="shared" si="4"/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SUM(Table4232[[#This Row],[Gasto devengado]:[Column11]])</f>
        <v>0</v>
      </c>
    </row>
    <row r="46" spans="1:18" ht="30.75" customHeight="1">
      <c r="A46" s="15" t="s">
        <v>27</v>
      </c>
      <c r="B46" s="21">
        <f t="shared" ref="B46:R46" si="5">SUM(B47:B55)</f>
        <v>6826000</v>
      </c>
      <c r="C46" s="21">
        <f t="shared" si="5"/>
        <v>0</v>
      </c>
      <c r="D46" s="21">
        <f t="shared" si="5"/>
        <v>6826000</v>
      </c>
      <c r="E46" s="21">
        <f t="shared" si="5"/>
        <v>0</v>
      </c>
      <c r="F46" s="21">
        <f t="shared" si="5"/>
        <v>0</v>
      </c>
      <c r="G46" s="21">
        <f t="shared" si="5"/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1">
        <f t="shared" si="5"/>
        <v>0</v>
      </c>
      <c r="L46" s="21">
        <f t="shared" si="5"/>
        <v>0</v>
      </c>
      <c r="M46" s="21">
        <f t="shared" si="5"/>
        <v>0</v>
      </c>
      <c r="N46" s="21">
        <f t="shared" si="5"/>
        <v>0</v>
      </c>
      <c r="O46" s="21">
        <f t="shared" si="5"/>
        <v>0</v>
      </c>
      <c r="P46" s="21">
        <f t="shared" si="5"/>
        <v>0</v>
      </c>
      <c r="Q46" s="21">
        <f t="shared" si="5"/>
        <v>0</v>
      </c>
      <c r="R46" s="21">
        <f t="shared" si="5"/>
        <v>0</v>
      </c>
    </row>
    <row r="47" spans="1:18" ht="30.75" customHeight="1">
      <c r="A47" s="16" t="s">
        <v>28</v>
      </c>
      <c r="B47" s="22">
        <v>4260000</v>
      </c>
      <c r="C47" s="22"/>
      <c r="D47" s="22">
        <f>+Table4232[[#This Row],[Columna1]]+Table4232[[#This Row],[Presupuesto Modificado]]</f>
        <v>4260000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0</v>
      </c>
    </row>
    <row r="48" spans="1:18" ht="30.75" customHeight="1">
      <c r="A48" s="16" t="s">
        <v>29</v>
      </c>
      <c r="B48" s="22">
        <v>220000</v>
      </c>
      <c r="C48" s="22"/>
      <c r="D48" s="22">
        <f>+Table4232[[#This Row],[Columna1]]+Table4232[[#This Row],[Presupuesto Modificado]]</f>
        <v>220000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/>
      <c r="C49" s="22"/>
      <c r="D49" s="22">
        <f>+Table4232[[#This Row],[Columna1]]+Table4232[[#This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>
      <c r="A50" s="16" t="s">
        <v>31</v>
      </c>
      <c r="B50" s="22">
        <v>2040000</v>
      </c>
      <c r="C50" s="22"/>
      <c r="D50" s="22">
        <f>+Table4232[[#This Row],[Columna1]]+Table4232[[#This Row],[Presupuesto Modificado]]</f>
        <v>2040000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>
      <c r="A51" s="16" t="s">
        <v>32</v>
      </c>
      <c r="B51" s="22">
        <v>266000</v>
      </c>
      <c r="C51" s="22"/>
      <c r="D51" s="22">
        <f>+Table4232[[#This Row],[Columna1]]+Table4232[[#This Row],[Presupuesto Modificado]]</f>
        <v>266000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51</v>
      </c>
      <c r="B53" s="22"/>
      <c r="C53" s="22"/>
      <c r="D53" s="22">
        <f>+Table4232[[#This Row],[Columna1]]+Table4232[[#This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33</v>
      </c>
      <c r="B54" s="22">
        <v>40000</v>
      </c>
      <c r="C54" s="22"/>
      <c r="D54" s="22">
        <f>+Table4232[[#This Row],[Columna1]]+Table4232[[#This Row],[Presupuesto Modificado]]</f>
        <v>40000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6" t="s">
        <v>52</v>
      </c>
      <c r="B55" s="22"/>
      <c r="C55" s="22"/>
      <c r="D55" s="22">
        <f>+Table4232[[#This Row],[Columna1]]+Table4232[[#This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SUM(Table4232[[#This Row],[Gasto devengado]:[Column11]])</f>
        <v>0</v>
      </c>
    </row>
    <row r="56" spans="1:18" ht="30.75" customHeight="1">
      <c r="A56" s="15" t="s">
        <v>53</v>
      </c>
      <c r="B56" s="21">
        <f t="shared" ref="B56:R56" si="6">SUM(B57:B60)</f>
        <v>23503792</v>
      </c>
      <c r="C56" s="21">
        <f t="shared" si="6"/>
        <v>0</v>
      </c>
      <c r="D56" s="21">
        <f t="shared" si="6"/>
        <v>23503792</v>
      </c>
      <c r="E56" s="21">
        <f t="shared" si="6"/>
        <v>0</v>
      </c>
      <c r="F56" s="21">
        <f t="shared" si="6"/>
        <v>0</v>
      </c>
      <c r="G56" s="21">
        <f t="shared" si="6"/>
        <v>0</v>
      </c>
      <c r="H56" s="21">
        <f t="shared" si="6"/>
        <v>0</v>
      </c>
      <c r="I56" s="21">
        <f t="shared" si="6"/>
        <v>0</v>
      </c>
      <c r="J56" s="21">
        <f t="shared" si="6"/>
        <v>0</v>
      </c>
      <c r="K56" s="21">
        <f t="shared" si="6"/>
        <v>0</v>
      </c>
      <c r="L56" s="21">
        <f t="shared" si="6"/>
        <v>0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0</v>
      </c>
      <c r="Q56" s="21">
        <f t="shared" si="6"/>
        <v>0</v>
      </c>
      <c r="R56" s="21">
        <f t="shared" si="6"/>
        <v>0</v>
      </c>
    </row>
    <row r="57" spans="1:18" ht="30.75" customHeight="1">
      <c r="A57" s="16" t="s">
        <v>54</v>
      </c>
      <c r="B57" s="22">
        <v>23503792</v>
      </c>
      <c r="C57" s="22"/>
      <c r="D57" s="22">
        <f>+Table4232[[#This Row],[Columna1]]+Table4232[[#This Row],[Presupuesto Modificado]]</f>
        <v>23503792</v>
      </c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30.75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42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6" t="s">
        <v>57</v>
      </c>
      <c r="B60" s="22"/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SUM(Table4232[[#This Row],[Gasto devengado]:[Column11]])</f>
        <v>0</v>
      </c>
    </row>
    <row r="61" spans="1:18" ht="30.75" customHeight="1">
      <c r="A61" s="15" t="s">
        <v>58</v>
      </c>
      <c r="B61" s="21">
        <f t="shared" ref="B61:R61" si="7">SUM(B62:B63)</f>
        <v>0</v>
      </c>
      <c r="C61" s="21">
        <f t="shared" si="7"/>
        <v>0</v>
      </c>
      <c r="D61" s="21">
        <v>0</v>
      </c>
      <c r="E61" s="21">
        <f t="shared" ref="E61" si="8">SUM(E62:E63)</f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  <c r="Q61" s="21">
        <f t="shared" si="7"/>
        <v>0</v>
      </c>
      <c r="R61" s="21">
        <f t="shared" si="7"/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SUM(Table4232[[#This Row],[Gasto devengado]:[Column11]])</f>
        <v>0</v>
      </c>
    </row>
    <row r="64" spans="1:18" ht="30.75" customHeight="1">
      <c r="A64" s="15" t="s">
        <v>61</v>
      </c>
      <c r="B64" s="21">
        <f t="shared" ref="B64:R64" si="9">SUM(B65:B67)</f>
        <v>0</v>
      </c>
      <c r="C64" s="21">
        <f t="shared" si="9"/>
        <v>0</v>
      </c>
      <c r="D64" s="21">
        <v>0</v>
      </c>
      <c r="E64" s="21">
        <f t="shared" ref="E64" si="10">SUM(E65:E67)</f>
        <v>0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SUM(Table4232[[#This Row],[Gasto devengado]:[Column11]])</f>
        <v>0</v>
      </c>
    </row>
    <row r="68" spans="1:18" ht="30.75" customHeight="1">
      <c r="A68" s="15" t="s">
        <v>65</v>
      </c>
      <c r="B68" s="19">
        <f t="shared" ref="B68:R68" si="11">SUM(B69,B72,B75)</f>
        <v>0</v>
      </c>
      <c r="C68" s="19">
        <f t="shared" si="11"/>
        <v>0</v>
      </c>
      <c r="D68" s="19">
        <v>0</v>
      </c>
      <c r="E68" s="19">
        <f t="shared" ref="E68" si="12">SUM(E69,E72,E75)</f>
        <v>0</v>
      </c>
      <c r="F68" s="19">
        <f t="shared" si="11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19">
        <f t="shared" si="11"/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  <c r="R68" s="19">
        <f t="shared" si="11"/>
        <v>0</v>
      </c>
    </row>
    <row r="69" spans="1:18" ht="30.75" customHeight="1">
      <c r="A69" s="15" t="s">
        <v>66</v>
      </c>
      <c r="B69" s="21">
        <f t="shared" ref="B69:R69" si="13">SUM(B70:B71)</f>
        <v>0</v>
      </c>
      <c r="C69" s="21">
        <f t="shared" si="13"/>
        <v>0</v>
      </c>
      <c r="D69" s="21">
        <v>0</v>
      </c>
      <c r="E69" s="21">
        <f t="shared" ref="E69" si="14">SUM(E70:E71)</f>
        <v>0</v>
      </c>
      <c r="F69" s="21">
        <f t="shared" si="13"/>
        <v>0</v>
      </c>
      <c r="G69" s="21">
        <v>0</v>
      </c>
      <c r="H69" s="21">
        <f t="shared" si="13"/>
        <v>0</v>
      </c>
      <c r="I69" s="21">
        <f t="shared" si="13"/>
        <v>0</v>
      </c>
      <c r="J69" s="21">
        <f t="shared" si="13"/>
        <v>0</v>
      </c>
      <c r="K69" s="21">
        <f t="shared" si="13"/>
        <v>0</v>
      </c>
      <c r="L69" s="21">
        <f t="shared" si="13"/>
        <v>0</v>
      </c>
      <c r="M69" s="21">
        <f t="shared" si="13"/>
        <v>0</v>
      </c>
      <c r="N69" s="21">
        <f t="shared" si="13"/>
        <v>0</v>
      </c>
      <c r="O69" s="21">
        <f t="shared" si="13"/>
        <v>0</v>
      </c>
      <c r="P69" s="21">
        <f t="shared" si="13"/>
        <v>0</v>
      </c>
      <c r="Q69" s="21">
        <f t="shared" si="13"/>
        <v>0</v>
      </c>
      <c r="R69" s="21">
        <f t="shared" si="13"/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SUM(Table4232[[#This Row],[Gasto devengado]:[Column11]])</f>
        <v>0</v>
      </c>
    </row>
    <row r="72" spans="1:18" ht="30.75" customHeight="1">
      <c r="A72" s="15" t="s">
        <v>69</v>
      </c>
      <c r="B72" s="19">
        <f t="shared" ref="B72:R72" si="15">SUM(B73:B74)</f>
        <v>0</v>
      </c>
      <c r="C72" s="19">
        <f t="shared" si="15"/>
        <v>0</v>
      </c>
      <c r="D72" s="19">
        <v>0</v>
      </c>
      <c r="E72" s="19">
        <f t="shared" ref="E72" si="16">SUM(E73:E74)</f>
        <v>0</v>
      </c>
      <c r="F72" s="19">
        <f t="shared" si="15"/>
        <v>0</v>
      </c>
      <c r="G72" s="19">
        <f t="shared" si="15"/>
        <v>0</v>
      </c>
      <c r="H72" s="19">
        <f t="shared" si="15"/>
        <v>0</v>
      </c>
      <c r="I72" s="19">
        <f t="shared" si="15"/>
        <v>0</v>
      </c>
      <c r="J72" s="19">
        <f t="shared" si="15"/>
        <v>0</v>
      </c>
      <c r="K72" s="19">
        <f t="shared" si="15"/>
        <v>0</v>
      </c>
      <c r="L72" s="19">
        <f t="shared" si="15"/>
        <v>0</v>
      </c>
      <c r="M72" s="19">
        <f t="shared" si="15"/>
        <v>0</v>
      </c>
      <c r="N72" s="19">
        <f t="shared" si="15"/>
        <v>0</v>
      </c>
      <c r="O72" s="19">
        <f t="shared" si="15"/>
        <v>0</v>
      </c>
      <c r="P72" s="19">
        <f t="shared" si="15"/>
        <v>0</v>
      </c>
      <c r="Q72" s="19">
        <f t="shared" si="15"/>
        <v>0</v>
      </c>
      <c r="R72" s="19">
        <f t="shared" si="15"/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SUM(Table4232[[#This Row],[Gasto devengado]:[Column11]])</f>
        <v>0</v>
      </c>
    </row>
    <row r="75" spans="1:18" ht="30.75" customHeight="1">
      <c r="A75" s="15" t="s">
        <v>72</v>
      </c>
      <c r="B75" s="21">
        <f t="shared" ref="B75:R75" si="17">B76</f>
        <v>0</v>
      </c>
      <c r="C75" s="21">
        <f t="shared" si="17"/>
        <v>0</v>
      </c>
      <c r="D75" s="21">
        <v>0</v>
      </c>
      <c r="E75" s="21">
        <f t="shared" ref="E75" si="18">E76</f>
        <v>0</v>
      </c>
      <c r="F75" s="21">
        <f t="shared" si="17"/>
        <v>0</v>
      </c>
      <c r="G75" s="21">
        <f t="shared" si="17"/>
        <v>0</v>
      </c>
      <c r="H75" s="21">
        <f t="shared" si="17"/>
        <v>0</v>
      </c>
      <c r="I75" s="21">
        <f t="shared" si="17"/>
        <v>0</v>
      </c>
      <c r="J75" s="21">
        <f t="shared" si="17"/>
        <v>0</v>
      </c>
      <c r="K75" s="21">
        <f t="shared" si="17"/>
        <v>0</v>
      </c>
      <c r="L75" s="21">
        <f t="shared" si="17"/>
        <v>0</v>
      </c>
      <c r="M75" s="21">
        <f t="shared" si="17"/>
        <v>0</v>
      </c>
      <c r="N75" s="21">
        <f t="shared" si="17"/>
        <v>0</v>
      </c>
      <c r="O75" s="21">
        <f t="shared" si="17"/>
        <v>0</v>
      </c>
      <c r="P75" s="21">
        <f t="shared" si="17"/>
        <v>0</v>
      </c>
      <c r="Q75" s="21">
        <f t="shared" si="17"/>
        <v>0</v>
      </c>
      <c r="R75" s="21">
        <f t="shared" si="17"/>
        <v>0</v>
      </c>
    </row>
    <row r="76" spans="1:18" ht="30.75" hidden="1" customHeight="1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SUM(Table4232[[#This Row],[Gasto devengado]:[Column11]])</f>
        <v>0</v>
      </c>
    </row>
    <row r="77" spans="1:18" ht="30.75" customHeight="1">
      <c r="A77" s="18" t="s">
        <v>88</v>
      </c>
      <c r="B77" s="24">
        <f>+B56+B46+B30+B20+B10+B4</f>
        <v>179079792</v>
      </c>
      <c r="C77" s="24">
        <f>+C56+C46+C30+C20+C10+C4</f>
        <v>0</v>
      </c>
      <c r="D77" s="24">
        <f>+D56+D46+D30+D20+D10+D4</f>
        <v>179079792</v>
      </c>
      <c r="E77" s="24">
        <f>+E56+E46+E30+E20+E10+E4</f>
        <v>0</v>
      </c>
      <c r="F77" s="24">
        <f>+F68+F64+F61+F55+F46++F38+F30+F20++F10+F4</f>
        <v>8669892.5999999996</v>
      </c>
      <c r="G77" s="24">
        <f t="shared" ref="G77:N77" si="19">+G68+G64+G61+G56+G46+G38+G30+G20+G10+G4</f>
        <v>0</v>
      </c>
      <c r="H77" s="24">
        <f t="shared" si="19"/>
        <v>0</v>
      </c>
      <c r="I77" s="24">
        <f t="shared" si="19"/>
        <v>0</v>
      </c>
      <c r="J77" s="24">
        <f t="shared" si="19"/>
        <v>0</v>
      </c>
      <c r="K77" s="24">
        <f t="shared" si="19"/>
        <v>0</v>
      </c>
      <c r="L77" s="24">
        <f t="shared" si="19"/>
        <v>0</v>
      </c>
      <c r="M77" s="24">
        <f t="shared" si="19"/>
        <v>0</v>
      </c>
      <c r="N77" s="24">
        <f t="shared" si="19"/>
        <v>0</v>
      </c>
      <c r="O77" s="24">
        <f>O46+O20+O10+O4+O68</f>
        <v>0</v>
      </c>
      <c r="P77" s="24">
        <f>+P68+P64+P61+P56+P46+P38+P30+P20+P10+P4</f>
        <v>0</v>
      </c>
      <c r="Q77" s="24">
        <f>+Q4+Q10+Q20+Q38+Q46+Q56+Q61+Q64+Q68+Q72+Q75</f>
        <v>0</v>
      </c>
      <c r="R77" s="24">
        <f>+R68+R61+R56+R46+R38+R30+R20+R10+R4</f>
        <v>8669892.5999999996</v>
      </c>
    </row>
    <row r="78" spans="1:18">
      <c r="A78" s="2"/>
      <c r="B78" s="11"/>
      <c r="E78" s="11"/>
      <c r="R78" s="8">
        <f t="shared" ref="R78" si="20">+Q78+P78+O78+N78+M78+L78+K78+J78+I78++H78+G78+F78</f>
        <v>0</v>
      </c>
    </row>
    <row r="79" spans="1:18">
      <c r="A79" s="2"/>
      <c r="B79" s="11"/>
      <c r="E79" s="11"/>
      <c r="R79" s="8"/>
    </row>
    <row r="80" spans="1:18" ht="15.6" thickBot="1">
      <c r="A80" s="2"/>
      <c r="B80" s="11"/>
      <c r="E80" s="11"/>
      <c r="R80" s="8"/>
    </row>
    <row r="81" spans="1:18" ht="37.5" customHeight="1" thickBot="1">
      <c r="A81" s="30" t="s">
        <v>91</v>
      </c>
      <c r="B81" s="31"/>
      <c r="E81" s="4"/>
      <c r="R81" s="8"/>
    </row>
    <row r="82" spans="1:18" ht="45" customHeight="1" thickBot="1">
      <c r="A82" s="32" t="s">
        <v>96</v>
      </c>
      <c r="B82" s="33"/>
      <c r="E82" s="4"/>
      <c r="F82" s="26"/>
      <c r="R82" s="8"/>
    </row>
    <row r="83" spans="1:18" ht="67.5" customHeight="1" thickBot="1">
      <c r="A83" s="30" t="s">
        <v>92</v>
      </c>
      <c r="B83" s="31"/>
      <c r="E83" s="4"/>
      <c r="F83" s="25"/>
      <c r="G83" s="26"/>
      <c r="R83" s="8"/>
    </row>
    <row r="84" spans="1:18" ht="18.75" customHeight="1" thickBot="1">
      <c r="A84" s="27" t="s">
        <v>99</v>
      </c>
      <c r="B84" s="28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16.5" customHeight="1">
      <c r="A86" s="16"/>
      <c r="B86" s="16"/>
      <c r="E86" s="16"/>
      <c r="F86" s="25"/>
      <c r="G86" s="26"/>
      <c r="R86" s="8"/>
    </row>
    <row r="87" spans="1:18" ht="43.5" customHeight="1">
      <c r="A87" s="16"/>
      <c r="B87" s="16"/>
      <c r="E87" s="16"/>
      <c r="F87" s="25"/>
      <c r="G87" s="26"/>
      <c r="R87" s="8"/>
    </row>
    <row r="88" spans="1:18" ht="15.6">
      <c r="G88" s="26"/>
      <c r="R88" s="8"/>
    </row>
    <row r="89" spans="1:18" ht="15.6">
      <c r="G89" s="26"/>
      <c r="R89" s="8"/>
    </row>
    <row r="90" spans="1:18" ht="15.6">
      <c r="A90" s="9" t="s">
        <v>86</v>
      </c>
      <c r="G90" s="26"/>
      <c r="R90" s="8"/>
    </row>
    <row r="91" spans="1:18" ht="15.6">
      <c r="A91" s="10" t="s">
        <v>95</v>
      </c>
      <c r="B91" s="13"/>
      <c r="C91" s="10"/>
      <c r="D91" s="10"/>
      <c r="E91" s="13"/>
      <c r="G91" s="26"/>
      <c r="R91" s="8"/>
    </row>
    <row r="92" spans="1:18">
      <c r="A92" s="4" t="s">
        <v>89</v>
      </c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  <row r="112" spans="18:18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2024-02-14T21:26:11Z</cp:lastPrinted>
  <dcterms:created xsi:type="dcterms:W3CDTF">2018-04-17T18:57:16Z</dcterms:created>
  <dcterms:modified xsi:type="dcterms:W3CDTF">2024-02-14T21:27:28Z</dcterms:modified>
</cp:coreProperties>
</file>