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7 Julio 2025\"/>
    </mc:Choice>
  </mc:AlternateContent>
  <xr:revisionPtr revIDLastSave="0" documentId="13_ncr:1_{5DC9B631-3C70-411D-AECA-C9CFE0DA9AD9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2025" sheetId="11" r:id="rId1"/>
  </sheets>
  <externalReferences>
    <externalReference r:id="rId2"/>
  </externalReferences>
  <definedNames>
    <definedName name="_xlnm.Print_Titles" localSheetId="0">'Ejecución Presupuestaria 2025'!$1:$2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1" l="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H68" i="11"/>
  <c r="F68" i="11"/>
  <c r="C68" i="11"/>
  <c r="B68" i="11"/>
  <c r="P67" i="11"/>
  <c r="P76" i="11" s="1"/>
  <c r="O67" i="11"/>
  <c r="L67" i="11"/>
  <c r="K67" i="11"/>
  <c r="H67" i="1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L76" i="11" l="1"/>
  <c r="K76" i="11"/>
  <c r="J76" i="11"/>
  <c r="I76" i="11"/>
  <c r="H76" i="11"/>
  <c r="G76" i="11"/>
  <c r="F76" i="11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6" i="11" l="1"/>
  <c r="D76" i="1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<sst xmlns="http://schemas.openxmlformats.org/spreadsheetml/2006/main" count="101" uniqueCount="101">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</sst>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B67" zoomScale="81" zoomScaleNormal="70" zoomScaleSheetLayoutView="40" zoomScalePageLayoutView="81" workbookViewId="0">
      <selection activeCell="J81" sqref="J81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hidden="1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1600000</v>
      </c>
      <c r="D4" s="21">
        <f t="shared" si="0"/>
        <v>100150000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5488726.040000001</v>
      </c>
      <c r="I4" s="21">
        <f t="shared" si="0"/>
        <v>8491005.9300000016</v>
      </c>
      <c r="J4" s="21">
        <f t="shared" si="0"/>
        <v>7343067.1400000006</v>
      </c>
      <c r="K4" s="21">
        <f t="shared" si="0"/>
        <v>6004745.5599999996</v>
      </c>
      <c r="L4" s="21">
        <f t="shared" si="0"/>
        <v>10637505.59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50050290.32</v>
      </c>
      <c r="U4" s="7"/>
    </row>
    <row r="5" spans="1:30" ht="30.75" customHeight="1">
      <c r="A5" s="16" t="s">
        <v>2</v>
      </c>
      <c r="B5" s="22">
        <v>62390000</v>
      </c>
      <c r="C5" s="22">
        <v>1600000</v>
      </c>
      <c r="D5" s="22">
        <f>+Table42323[[#This Row],[Columna1]]+Table42323[[#This Row],[Presupuesto Modificado]]</f>
        <v>63990000</v>
      </c>
      <c r="E5" s="22"/>
      <c r="F5" s="20">
        <v>5202272.57</v>
      </c>
      <c r="G5" s="20">
        <v>4149904.36</v>
      </c>
      <c r="H5" s="20">
        <v>4388162.9800000004</v>
      </c>
      <c r="I5" s="20">
        <v>3625858.57</v>
      </c>
      <c r="J5" s="20">
        <v>6095281.4500000002</v>
      </c>
      <c r="K5" s="20">
        <v>4542007.46</v>
      </c>
      <c r="L5" s="20">
        <v>4846719.91</v>
      </c>
      <c r="M5" s="20"/>
      <c r="N5" s="20"/>
      <c r="O5" s="20"/>
      <c r="P5" s="20"/>
      <c r="Q5" s="20"/>
      <c r="R5" s="21">
        <f>SUM(Table42323[[#This Row],[Gasto devengado]:[Column11]])</f>
        <v>32850207.300000001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>
        <v>526137.07999999996</v>
      </c>
      <c r="I6" s="20">
        <v>4394499.4000000004</v>
      </c>
      <c r="J6" s="20">
        <v>639750</v>
      </c>
      <c r="K6" s="20">
        <v>804750</v>
      </c>
      <c r="L6" s="20">
        <v>929750</v>
      </c>
      <c r="M6" s="20"/>
      <c r="N6" s="20"/>
      <c r="O6" s="20"/>
      <c r="P6" s="20"/>
      <c r="Q6" s="20"/>
      <c r="R6" s="21">
        <f>SUM(Table42323[[#This Row],[Gasto devengado]:[Column11]])</f>
        <v>8460386.4800000004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>
        <v>4181000</v>
      </c>
      <c r="M8" s="20"/>
      <c r="N8" s="20"/>
      <c r="O8" s="20"/>
      <c r="P8" s="20"/>
      <c r="Q8" s="20"/>
      <c r="R8" s="21">
        <f>SUM(Table42323[[#This Row],[Gasto devengado]:[Column11]])</f>
        <v>4181000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>
        <v>574425.98</v>
      </c>
      <c r="I9" s="20">
        <v>470647.96</v>
      </c>
      <c r="J9" s="20">
        <v>608035.68999999994</v>
      </c>
      <c r="K9" s="20">
        <v>657988.1</v>
      </c>
      <c r="L9" s="20">
        <v>680035.68</v>
      </c>
      <c r="M9" s="20"/>
      <c r="N9" s="20"/>
      <c r="O9" s="20"/>
      <c r="P9" s="20"/>
      <c r="Q9" s="20"/>
      <c r="R9" s="21">
        <f>SUM(Table42323[[#This Row],[Gasto devengado]:[Column11]])</f>
        <v>4183696.54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2099661.9500000002</v>
      </c>
      <c r="I10" s="21">
        <f t="shared" si="1"/>
        <v>1926519.43</v>
      </c>
      <c r="J10" s="21">
        <f t="shared" si="1"/>
        <v>2646774.79</v>
      </c>
      <c r="K10" s="21">
        <f t="shared" si="1"/>
        <v>4295532.58</v>
      </c>
      <c r="L10" s="21">
        <f t="shared" si="1"/>
        <v>4148335.75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20244249.569999997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>
        <v>182618.71</v>
      </c>
      <c r="I11" s="20">
        <v>162763.98000000001</v>
      </c>
      <c r="J11" s="20">
        <v>228491.4</v>
      </c>
      <c r="K11" s="20">
        <v>277223.31</v>
      </c>
      <c r="L11" s="20">
        <v>223576.38</v>
      </c>
      <c r="M11" s="20"/>
      <c r="N11" s="20"/>
      <c r="O11" s="20"/>
      <c r="P11" s="20"/>
      <c r="Q11" s="20"/>
      <c r="R11" s="21">
        <f>SUM(Table42323[[#This Row],[Gasto devengado]:[Column11]])</f>
        <v>1519005.54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>
        <v>140</v>
      </c>
      <c r="J12" s="20">
        <v>2584.98</v>
      </c>
      <c r="K12" s="20">
        <v>175</v>
      </c>
      <c r="L12" s="20"/>
      <c r="M12" s="20"/>
      <c r="N12" s="20"/>
      <c r="O12" s="20"/>
      <c r="P12" s="20"/>
      <c r="Q12" s="20"/>
      <c r="R12" s="21">
        <f>SUM(Table42323[[#This Row],[Gasto devengado]:[Column11]])</f>
        <v>3099.98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>
        <v>135437.5</v>
      </c>
      <c r="I13" s="20">
        <v>45650</v>
      </c>
      <c r="J13" s="20">
        <v>67530</v>
      </c>
      <c r="K13" s="20">
        <v>139467.5</v>
      </c>
      <c r="L13" s="20">
        <v>118100</v>
      </c>
      <c r="M13" s="20"/>
      <c r="N13" s="20"/>
      <c r="O13" s="20"/>
      <c r="P13" s="20"/>
      <c r="Q13" s="20"/>
      <c r="R13" s="21">
        <f>SUM(Table42323[[#This Row],[Gasto devengado]:[Column11]])</f>
        <v>668832.5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>
        <v>891.95</v>
      </c>
      <c r="I14" s="20">
        <v>10000</v>
      </c>
      <c r="J14" s="20">
        <v>10000</v>
      </c>
      <c r="K14" s="20">
        <v>500</v>
      </c>
      <c r="L14" s="20">
        <v>10633</v>
      </c>
      <c r="M14" s="20"/>
      <c r="N14" s="20"/>
      <c r="O14" s="20"/>
      <c r="P14" s="20"/>
      <c r="Q14" s="20"/>
      <c r="R14" s="21">
        <f>SUM(Table42323[[#This Row],[Gasto devengado]:[Column11]])</f>
        <v>53536.020000000004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>
        <v>76930.710000000006</v>
      </c>
      <c r="I16" s="20">
        <v>76609.2</v>
      </c>
      <c r="J16" s="20">
        <v>59752.08</v>
      </c>
      <c r="K16" s="20">
        <v>19722.39</v>
      </c>
      <c r="L16" s="20">
        <v>33013.46</v>
      </c>
      <c r="M16" s="20"/>
      <c r="N16" s="20"/>
      <c r="O16" s="20"/>
      <c r="P16" s="23"/>
      <c r="Q16" s="20"/>
      <c r="R16" s="21">
        <f>SUM(Table42323[[#This Row],[Gasto devengado]:[Column11]])</f>
        <v>419567.75000000006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>
        <v>240892.73</v>
      </c>
      <c r="I17" s="20">
        <v>6983.47</v>
      </c>
      <c r="J17" s="20">
        <v>31586.01</v>
      </c>
      <c r="K17" s="20">
        <v>88625</v>
      </c>
      <c r="L17" s="20">
        <v>26199.16</v>
      </c>
      <c r="M17" s="20"/>
      <c r="N17" s="20"/>
      <c r="O17" s="20"/>
      <c r="P17" s="20"/>
      <c r="Q17" s="20"/>
      <c r="R17" s="21">
        <f>SUM(Table42323[[#This Row],[Gasto devengado]:[Column11]])</f>
        <v>921550.02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>
        <v>2090387.76</v>
      </c>
      <c r="H18" s="20">
        <v>1462890.35</v>
      </c>
      <c r="I18" s="20">
        <v>1624372.78</v>
      </c>
      <c r="J18" s="20">
        <v>2246830.3199999998</v>
      </c>
      <c r="K18" s="20">
        <v>3769819.38</v>
      </c>
      <c r="L18" s="20">
        <v>3736813.75</v>
      </c>
      <c r="M18" s="20"/>
      <c r="N18" s="20"/>
      <c r="O18" s="20"/>
      <c r="P18" s="20"/>
      <c r="Q18" s="20"/>
      <c r="R18" s="21">
        <f>SUM(Table42323[[#This Row],[Gasto devengado]:[Column11]])</f>
        <v>16595217.759999998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1150000</v>
      </c>
      <c r="D20" s="21">
        <f t="shared" si="2"/>
        <v>13637000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501486.14000000007</v>
      </c>
      <c r="I20" s="21">
        <f t="shared" si="2"/>
        <v>271869.39999999997</v>
      </c>
      <c r="J20" s="21">
        <f t="shared" si="2"/>
        <v>729171.89999999991</v>
      </c>
      <c r="K20" s="21">
        <f t="shared" si="2"/>
        <v>559896.66999999993</v>
      </c>
      <c r="L20" s="21">
        <f t="shared" si="2"/>
        <v>943563.71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4481436.642</v>
      </c>
    </row>
    <row r="21" spans="1:18" ht="30.75" customHeight="1">
      <c r="A21" s="16" t="s">
        <v>16</v>
      </c>
      <c r="B21" s="22">
        <v>2470000</v>
      </c>
      <c r="C21" s="22">
        <v>1150000</v>
      </c>
      <c r="D21" s="22">
        <f>+Table42323[[#This Row],[Columna1]]+Table42323[[#This Row],[Presupuesto Modificado]]</f>
        <v>3620000</v>
      </c>
      <c r="E21" s="22"/>
      <c r="F21" s="20">
        <v>190391.07</v>
      </c>
      <c r="G21" s="20">
        <v>67398.600000000006</v>
      </c>
      <c r="H21" s="20">
        <v>158498.14000000001</v>
      </c>
      <c r="I21" s="20">
        <v>191577.69</v>
      </c>
      <c r="J21" s="20">
        <v>166748.26999999999</v>
      </c>
      <c r="K21" s="20">
        <v>228863.93</v>
      </c>
      <c r="L21" s="20">
        <v>238138.46</v>
      </c>
      <c r="M21" s="20"/>
      <c r="N21" s="20"/>
      <c r="O21" s="20"/>
      <c r="P21" s="20"/>
      <c r="Q21" s="20"/>
      <c r="R21" s="21">
        <f>SUM(Table42323[[#This Row],[Gasto devengado]:[Column11]])</f>
        <v>1241616.1599999999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>
        <v>84.75</v>
      </c>
      <c r="J22" s="20"/>
      <c r="K22" s="20">
        <v>3398.31</v>
      </c>
      <c r="L22" s="20"/>
      <c r="M22" s="20"/>
      <c r="N22" s="20"/>
      <c r="O22" s="20"/>
      <c r="P22" s="20"/>
      <c r="Q22" s="20"/>
      <c r="R22" s="21">
        <f>SUM(Table42323[[#This Row],[Gasto devengado]:[Column11]])</f>
        <v>3483.06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>
        <v>204299.17</v>
      </c>
      <c r="I23" s="20">
        <v>999.99</v>
      </c>
      <c r="J23" s="20">
        <v>1385.55</v>
      </c>
      <c r="K23" s="20">
        <v>860.29</v>
      </c>
      <c r="L23" s="20">
        <v>69494.44</v>
      </c>
      <c r="M23" s="20"/>
      <c r="N23" s="20"/>
      <c r="O23" s="20"/>
      <c r="P23" s="20"/>
      <c r="Q23" s="20"/>
      <c r="R23" s="21">
        <f>SUM(Table42323[[#This Row],[Gasto devengado]:[Column11]])</f>
        <v>320469.26199999999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>
        <v>2897.27</v>
      </c>
      <c r="I25" s="20">
        <v>1876.24</v>
      </c>
      <c r="J25" s="20">
        <v>125.85</v>
      </c>
      <c r="K25" s="20">
        <v>7485.75</v>
      </c>
      <c r="L25" s="20">
        <v>159008.74</v>
      </c>
      <c r="M25" s="20"/>
      <c r="N25" s="20"/>
      <c r="O25" s="20"/>
      <c r="P25" s="20"/>
      <c r="Q25" s="20"/>
      <c r="R25" s="21">
        <f>SUM(Table42323[[#This Row],[Gasto devengado]:[Column11]])</f>
        <v>235102.5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>
        <v>5062</v>
      </c>
      <c r="I26" s="20">
        <v>5284.74</v>
      </c>
      <c r="J26" s="20">
        <v>485</v>
      </c>
      <c r="K26" s="20">
        <v>5581.94</v>
      </c>
      <c r="L26" s="20">
        <v>760.98</v>
      </c>
      <c r="M26" s="20"/>
      <c r="N26" s="20"/>
      <c r="O26" s="20"/>
      <c r="P26" s="20"/>
      <c r="Q26" s="20"/>
      <c r="R26" s="21">
        <f>SUM(Table42323[[#This Row],[Gasto devengado]:[Column11]])</f>
        <v>32146.869999999995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>
        <v>122148.47</v>
      </c>
      <c r="I27" s="20">
        <v>53367.26</v>
      </c>
      <c r="J27" s="20">
        <v>548252.46</v>
      </c>
      <c r="K27" s="20">
        <v>296981</v>
      </c>
      <c r="L27" s="20">
        <v>79139.12</v>
      </c>
      <c r="M27" s="20"/>
      <c r="N27" s="20"/>
      <c r="O27" s="20"/>
      <c r="P27" s="20"/>
      <c r="Q27" s="20"/>
      <c r="R27" s="21">
        <f>SUM(Table42323[[#This Row],[Gasto devengado]:[Column11]])</f>
        <v>1938789.4500000002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>
        <v>247968.53</v>
      </c>
      <c r="H29" s="20">
        <v>8581.09</v>
      </c>
      <c r="I29" s="20">
        <v>18678.73</v>
      </c>
      <c r="J29" s="20">
        <v>12174.77</v>
      </c>
      <c r="K29" s="20">
        <v>16725.45</v>
      </c>
      <c r="L29" s="20">
        <v>397021.97</v>
      </c>
      <c r="M29" s="20"/>
      <c r="N29" s="20"/>
      <c r="O29" s="20"/>
      <c r="P29" s="20"/>
      <c r="Q29" s="20"/>
      <c r="R29" s="21">
        <f>SUM(Table42323[[#This Row],[Gasto devengado]:[Column11]])</f>
        <v>708104.74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-2750000</v>
      </c>
      <c r="D45" s="21">
        <f t="shared" si="5"/>
        <v>5086000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>
        <v>-2750000</v>
      </c>
      <c r="D49" s="22">
        <f>+Table42323[[#This Row],[Columna1]]+Table42323[[#This Row],[Presupuesto Modificado]]</f>
        <v>1500000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8089874.1300000008</v>
      </c>
      <c r="I76" s="24">
        <f t="shared" si="19"/>
        <v>10689394.760000002</v>
      </c>
      <c r="J76" s="24">
        <f t="shared" si="19"/>
        <v>10719013.83</v>
      </c>
      <c r="K76" s="24">
        <f t="shared" si="19"/>
        <v>10860174.809999999</v>
      </c>
      <c r="L76" s="24">
        <f t="shared" si="19"/>
        <v>15729405.050000001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75024128.081999987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2025-08-15T15:16:28Z</cp:lastPrinted>
  <dcterms:created xsi:type="dcterms:W3CDTF">2018-04-17T18:57:16Z</dcterms:created>
  <dcterms:modified xsi:type="dcterms:W3CDTF">2025-08-15T15:22:20Z</dcterms:modified>
</cp:coreProperties>
</file>